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962" sheetId="1" r:id="rId1"/>
  </sheets>
  <externalReferences>
    <externalReference r:id="rId4"/>
  </externalReferences>
  <definedNames>
    <definedName name="_xlnm.Print_Area" localSheetId="0">'962'!$A$1:$M$307</definedName>
    <definedName name="_xlnm.Print_Titles" localSheetId="0">'962'!$1:$6</definedName>
  </definedNames>
  <calcPr fullCalcOnLoad="1"/>
</workbook>
</file>

<file path=xl/sharedStrings.xml><?xml version="1.0" encoding="utf-8"?>
<sst xmlns="http://schemas.openxmlformats.org/spreadsheetml/2006/main" count="483" uniqueCount="67">
  <si>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</si>
  <si>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</si>
  <si>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</si>
  <si>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</si>
  <si>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</si>
  <si>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</si>
  <si>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</si>
  <si>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</si>
  <si>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</si>
  <si>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</si>
  <si>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26+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</si>
  <si>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</si>
  <si>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</si>
  <si>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</si>
  <si>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</si>
  <si>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</si>
  <si>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</si>
  <si>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</si>
  <si>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% ENR</t>
  </si>
  <si>
    <t>CUM GPA</t>
  </si>
  <si>
    <t>CUM HRS</t>
  </si>
  <si>
    <t>GRAD</t>
  </si>
  <si>
    <t>CUM % GRAD</t>
  </si>
  <si>
    <t>FALL 96</t>
  </si>
  <si>
    <t>CUM GRAD</t>
  </si>
  <si>
    <t>SPRING 97</t>
  </si>
  <si>
    <t>SUMMER 97</t>
  </si>
  <si>
    <t>FALL 97</t>
  </si>
  <si>
    <t>FIRELANDS CAMPUS</t>
  </si>
  <si>
    <t>MAIN CAMPUS</t>
  </si>
  <si>
    <t>SPRING 98</t>
  </si>
  <si>
    <t>FALL 1996 FIRELANDS CAMPUS FULL-TIME NEW FIRST YEAR STUDENTS</t>
  </si>
  <si>
    <t>SUMMER 98</t>
  </si>
  <si>
    <t>FALL 98</t>
  </si>
  <si>
    <t>SPRING 99</t>
  </si>
  <si>
    <t>% GRAD</t>
  </si>
  <si>
    <t>FALL 99</t>
  </si>
  <si>
    <t>SUMMER 99</t>
  </si>
  <si>
    <t>SPRING 00</t>
  </si>
  <si>
    <t xml:space="preserve"> GRAD</t>
  </si>
  <si>
    <t>SUMMER 00</t>
  </si>
  <si>
    <t>FALL 2000</t>
  </si>
  <si>
    <t>SPRING 2001</t>
  </si>
  <si>
    <t>SUMMER 2001</t>
  </si>
  <si>
    <t>FALL 2001</t>
  </si>
  <si>
    <t>SPRING 2002</t>
  </si>
  <si>
    <t>FALL 2002</t>
  </si>
  <si>
    <t>SUMMER 2002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</si>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</sst>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5" fillId="0" borderId="0" xfId="59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18" borderId="13" xfId="0" applyFont="1" applyFill="1" applyBorder="1" applyAlignment="1">
      <alignment horizontal="centerContinuous"/>
    </xf>
    <xf numFmtId="0" fontId="4" fillId="18" borderId="14" xfId="0" applyFont="1" applyFill="1" applyBorder="1" applyAlignment="1">
      <alignment horizontal="centerContinuous"/>
    </xf>
    <xf numFmtId="0" fontId="4" fillId="18" borderId="15" xfId="0" applyFont="1" applyFill="1" applyBorder="1" applyAlignment="1">
      <alignment/>
    </xf>
    <xf numFmtId="176" fontId="5" fillId="0" borderId="10" xfId="59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4" fillId="18" borderId="15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18" borderId="18" xfId="0" applyFont="1" applyFill="1" applyBorder="1" applyAlignment="1">
      <alignment horizontal="centerContinuous"/>
    </xf>
    <xf numFmtId="9" fontId="5" fillId="0" borderId="0" xfId="59" applyFont="1" applyAlignment="1">
      <alignment horizontal="center"/>
    </xf>
    <xf numFmtId="9" fontId="5" fillId="0" borderId="10" xfId="59" applyFont="1" applyBorder="1" applyAlignment="1">
      <alignment horizontal="center"/>
    </xf>
    <xf numFmtId="9" fontId="5" fillId="0" borderId="0" xfId="59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6" fontId="5" fillId="0" borderId="17" xfId="59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178" fontId="5" fillId="0" borderId="10" xfId="0" applyNumberFormat="1" applyFont="1" applyBorder="1" applyAlignment="1">
      <alignment horizontal="center"/>
    </xf>
    <xf numFmtId="16" fontId="4" fillId="18" borderId="10" xfId="0" applyNumberFormat="1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Continuous"/>
    </xf>
    <xf numFmtId="0" fontId="4" fillId="18" borderId="10" xfId="0" applyFont="1" applyFill="1" applyBorder="1" applyAlignment="1">
      <alignment horizontal="center"/>
    </xf>
    <xf numFmtId="176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4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176" fontId="5" fillId="0" borderId="21" xfId="59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8" fontId="5" fillId="0" borderId="2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178" fontId="5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5" fillId="0" borderId="2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reland%20Full-time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>
            <v>304</v>
          </cell>
          <cell r="D9">
            <v>95</v>
          </cell>
          <cell r="E9">
            <v>76</v>
          </cell>
          <cell r="F9">
            <v>15</v>
          </cell>
          <cell r="G9">
            <v>98</v>
          </cell>
          <cell r="H9">
            <v>34</v>
          </cell>
          <cell r="I9">
            <v>54</v>
          </cell>
          <cell r="J9">
            <v>76</v>
          </cell>
          <cell r="K9">
            <v>74</v>
          </cell>
          <cell r="M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5"/>
  <sheetViews>
    <sheetView tabSelected="1" zoomScalePageLayoutView="0" workbookViewId="0" topLeftCell="A1">
      <pane ySplit="6" topLeftCell="BM482" activePane="bottomLeft" state="frozen"/>
      <selection pane="topLeft" activeCell="A1" sqref="A1"/>
      <selection pane="bottomLeft" activeCell="C445" sqref="C445"/>
    </sheetView>
  </sheetViews>
  <sheetFormatPr defaultColWidth="9.140625" defaultRowHeight="12.75"/>
  <cols>
    <col min="1" max="1" width="17.57421875" style="13" bestFit="1" customWidth="1"/>
    <col min="2" max="2" width="7.57421875" style="2" customWidth="1"/>
    <col min="3" max="7" width="8.00390625" style="5" customWidth="1"/>
    <col min="8" max="8" width="7.7109375" style="5" customWidth="1"/>
    <col min="9" max="9" width="9.00390625" style="5" customWidth="1"/>
    <col min="10" max="10" width="9.140625" style="5" customWidth="1"/>
    <col min="11" max="11" width="9.00390625" style="5" customWidth="1"/>
    <col min="12" max="13" width="9.140625" style="5" customWidth="1"/>
    <col min="14" max="16384" width="9.140625" style="1" customWidth="1"/>
  </cols>
  <sheetData>
    <row r="1" spans="1:13" ht="15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75">
      <c r="A3" s="65" t="s">
        <v>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4" customFormat="1" ht="12.75">
      <c r="A4" s="27"/>
      <c r="B4" s="30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1.25">
      <c r="A5" s="18"/>
      <c r="B5" s="25"/>
      <c r="C5" s="16" t="s">
        <v>2</v>
      </c>
      <c r="D5" s="17"/>
      <c r="E5" s="17"/>
      <c r="F5" s="17"/>
      <c r="G5" s="41" t="s">
        <v>3</v>
      </c>
      <c r="H5" s="16" t="s">
        <v>4</v>
      </c>
      <c r="I5" s="17"/>
      <c r="J5" s="17"/>
      <c r="K5" s="17"/>
      <c r="L5" s="17"/>
      <c r="M5" s="31" t="s">
        <v>3</v>
      </c>
    </row>
    <row r="6" spans="1:13" s="4" customFormat="1" ht="11.25">
      <c r="A6" s="42" t="s">
        <v>5</v>
      </c>
      <c r="B6" s="42" t="s">
        <v>6</v>
      </c>
      <c r="C6" s="40" t="s">
        <v>7</v>
      </c>
      <c r="D6" s="47" t="s">
        <v>8</v>
      </c>
      <c r="E6" s="48" t="s">
        <v>9</v>
      </c>
      <c r="F6" s="48" t="s">
        <v>10</v>
      </c>
      <c r="G6" s="42" t="s">
        <v>2</v>
      </c>
      <c r="H6" s="42" t="s">
        <v>11</v>
      </c>
      <c r="I6" s="47" t="s">
        <v>12</v>
      </c>
      <c r="J6" s="48" t="s">
        <v>13</v>
      </c>
      <c r="K6" s="48" t="s">
        <v>14</v>
      </c>
      <c r="L6" s="25" t="s">
        <v>15</v>
      </c>
      <c r="M6" s="49" t="s">
        <v>16</v>
      </c>
    </row>
    <row r="7" spans="2:13" ht="11.25" customHeight="1">
      <c r="B7" s="3"/>
      <c r="C7" s="3"/>
      <c r="H7" s="3"/>
      <c r="M7" s="29"/>
    </row>
    <row r="8" spans="1:13" ht="11.25" customHeight="1">
      <c r="A8" s="14" t="s">
        <v>23</v>
      </c>
      <c r="B8" s="3"/>
      <c r="C8" s="3"/>
      <c r="H8" s="3"/>
      <c r="K8" s="9"/>
      <c r="L8" s="9"/>
      <c r="M8" s="29"/>
    </row>
    <row r="9" spans="1:13" ht="11.25" customHeight="1">
      <c r="A9" s="13" t="s">
        <v>17</v>
      </c>
      <c r="B9" s="3">
        <v>208</v>
      </c>
      <c r="C9" s="3">
        <v>12</v>
      </c>
      <c r="D9" s="5">
        <v>73</v>
      </c>
      <c r="E9" s="5">
        <v>39</v>
      </c>
      <c r="F9" s="5">
        <v>6</v>
      </c>
      <c r="G9" s="5">
        <v>78</v>
      </c>
      <c r="H9" s="3">
        <v>24</v>
      </c>
      <c r="I9" s="5">
        <v>45</v>
      </c>
      <c r="J9" s="5">
        <v>62</v>
      </c>
      <c r="K9" s="5">
        <v>34</v>
      </c>
      <c r="L9" s="5">
        <v>19</v>
      </c>
      <c r="M9" s="29">
        <v>24</v>
      </c>
    </row>
    <row r="10" spans="2:13" ht="11.25" customHeight="1">
      <c r="B10" s="3"/>
      <c r="C10" s="3"/>
      <c r="H10" s="3"/>
      <c r="M10" s="29"/>
    </row>
    <row r="11" spans="1:13" ht="11.25" customHeight="1">
      <c r="A11" s="14" t="s">
        <v>25</v>
      </c>
      <c r="B11" s="3"/>
      <c r="C11" s="3"/>
      <c r="H11" s="3"/>
      <c r="M11" s="29"/>
    </row>
    <row r="12" spans="1:13" ht="11.25" customHeight="1">
      <c r="A12" s="14" t="s">
        <v>28</v>
      </c>
      <c r="B12" s="3"/>
      <c r="C12" s="3"/>
      <c r="H12" s="3"/>
      <c r="M12" s="29"/>
    </row>
    <row r="13" spans="1:13" ht="11.25" customHeight="1">
      <c r="A13" s="13" t="s">
        <v>17</v>
      </c>
      <c r="B13" s="3">
        <v>171</v>
      </c>
      <c r="C13" s="3">
        <v>8</v>
      </c>
      <c r="D13" s="5">
        <v>61</v>
      </c>
      <c r="E13" s="5">
        <v>31</v>
      </c>
      <c r="F13" s="5">
        <v>6</v>
      </c>
      <c r="G13" s="5">
        <v>65</v>
      </c>
      <c r="H13" s="3">
        <v>14</v>
      </c>
      <c r="I13" s="5">
        <v>34</v>
      </c>
      <c r="J13" s="5">
        <v>55</v>
      </c>
      <c r="K13" s="5">
        <v>28</v>
      </c>
      <c r="L13" s="5">
        <v>18</v>
      </c>
      <c r="M13" s="29">
        <v>22</v>
      </c>
    </row>
    <row r="14" spans="1:13" ht="11.25" customHeight="1">
      <c r="A14" s="13" t="s">
        <v>18</v>
      </c>
      <c r="B14" s="6">
        <v>0.8221153846153846</v>
      </c>
      <c r="C14" s="6">
        <f aca="true" t="shared" si="0" ref="C14:M14">+C13/C9</f>
        <v>0.6666666666666666</v>
      </c>
      <c r="D14" s="7">
        <f t="shared" si="0"/>
        <v>0.8356164383561644</v>
      </c>
      <c r="E14" s="7">
        <f t="shared" si="0"/>
        <v>0.7948717948717948</v>
      </c>
      <c r="F14" s="7">
        <f t="shared" si="0"/>
        <v>1</v>
      </c>
      <c r="G14" s="7">
        <f t="shared" si="0"/>
        <v>0.8333333333333334</v>
      </c>
      <c r="H14" s="6">
        <f t="shared" si="0"/>
        <v>0.5833333333333334</v>
      </c>
      <c r="I14" s="7">
        <f t="shared" si="0"/>
        <v>0.7555555555555555</v>
      </c>
      <c r="J14" s="7">
        <f t="shared" si="0"/>
        <v>0.8870967741935484</v>
      </c>
      <c r="K14" s="7">
        <f t="shared" si="0"/>
        <v>0.8235294117647058</v>
      </c>
      <c r="L14" s="7">
        <f t="shared" si="0"/>
        <v>0.9473684210526315</v>
      </c>
      <c r="M14" s="43">
        <f t="shared" si="0"/>
        <v>0.9166666666666666</v>
      </c>
    </row>
    <row r="15" spans="1:13" ht="11.25" customHeight="1">
      <c r="A15" s="13" t="s">
        <v>19</v>
      </c>
      <c r="B15" s="3">
        <v>2.31</v>
      </c>
      <c r="C15" s="3">
        <v>2.34</v>
      </c>
      <c r="D15" s="5">
        <v>2.24</v>
      </c>
      <c r="E15" s="5">
        <v>2.54</v>
      </c>
      <c r="F15" s="5">
        <v>2.75</v>
      </c>
      <c r="G15" s="8">
        <v>2.22</v>
      </c>
      <c r="H15" s="3">
        <v>1.38</v>
      </c>
      <c r="I15" s="8">
        <v>2.39</v>
      </c>
      <c r="J15" s="8">
        <v>2.14</v>
      </c>
      <c r="K15" s="8">
        <v>2.86</v>
      </c>
      <c r="L15" s="8">
        <v>3.12</v>
      </c>
      <c r="M15" s="44">
        <v>1.82</v>
      </c>
    </row>
    <row r="16" spans="1:13" ht="11.25" customHeight="1">
      <c r="A16" s="13" t="s">
        <v>20</v>
      </c>
      <c r="B16" s="3">
        <v>12</v>
      </c>
      <c r="C16" s="3">
        <v>12</v>
      </c>
      <c r="D16" s="5">
        <v>12</v>
      </c>
      <c r="E16" s="5">
        <v>14</v>
      </c>
      <c r="F16" s="5">
        <v>15</v>
      </c>
      <c r="G16" s="5">
        <v>11</v>
      </c>
      <c r="H16" s="3">
        <v>9</v>
      </c>
      <c r="I16" s="5">
        <v>11</v>
      </c>
      <c r="J16" s="5">
        <v>12</v>
      </c>
      <c r="K16" s="5">
        <v>14</v>
      </c>
      <c r="L16" s="5">
        <v>15</v>
      </c>
      <c r="M16" s="29">
        <v>10</v>
      </c>
    </row>
    <row r="17" spans="1:13" ht="11.25" customHeight="1">
      <c r="A17" s="14" t="s">
        <v>29</v>
      </c>
      <c r="B17" s="3"/>
      <c r="C17" s="3"/>
      <c r="H17" s="3"/>
      <c r="M17" s="29"/>
    </row>
    <row r="18" spans="1:13" ht="11.25" customHeight="1">
      <c r="A18" s="13" t="s">
        <v>17</v>
      </c>
      <c r="B18" s="3">
        <v>7</v>
      </c>
      <c r="C18" s="3">
        <v>1</v>
      </c>
      <c r="D18" s="5">
        <v>4</v>
      </c>
      <c r="E18" s="5">
        <v>1</v>
      </c>
      <c r="G18" s="5">
        <v>1</v>
      </c>
      <c r="H18" s="3"/>
      <c r="I18" s="5">
        <v>3</v>
      </c>
      <c r="J18" s="5">
        <v>3</v>
      </c>
      <c r="K18" s="5">
        <v>1</v>
      </c>
      <c r="M18" s="29"/>
    </row>
    <row r="19" spans="1:13" ht="11.25" customHeight="1">
      <c r="A19" s="13" t="s">
        <v>18</v>
      </c>
      <c r="B19" s="6">
        <v>0.03365384615384615</v>
      </c>
      <c r="C19" s="6">
        <f>+C18/C$9</f>
        <v>0.08333333333333333</v>
      </c>
      <c r="D19" s="7">
        <f>+D18/D$9</f>
        <v>0.0547945205479452</v>
      </c>
      <c r="E19" s="7">
        <f>+E18/E$9</f>
        <v>0.02564102564102564</v>
      </c>
      <c r="G19" s="7">
        <f>+G18/G$9</f>
        <v>0.01282051282051282</v>
      </c>
      <c r="H19" s="3"/>
      <c r="I19" s="7">
        <f>+I18/I$9</f>
        <v>0.06666666666666667</v>
      </c>
      <c r="J19" s="7">
        <f>+J18/J$9</f>
        <v>0.04838709677419355</v>
      </c>
      <c r="K19" s="7">
        <f>+K18/K$9</f>
        <v>0.029411764705882353</v>
      </c>
      <c r="M19" s="29"/>
    </row>
    <row r="20" spans="1:13" ht="11.25" customHeight="1">
      <c r="A20" s="13" t="s">
        <v>19</v>
      </c>
      <c r="B20" s="3">
        <v>2.75</v>
      </c>
      <c r="C20" s="21">
        <v>2.7</v>
      </c>
      <c r="D20" s="8">
        <v>2.5</v>
      </c>
      <c r="E20" s="8">
        <v>2.7</v>
      </c>
      <c r="F20" s="8"/>
      <c r="G20" s="8">
        <v>3.88</v>
      </c>
      <c r="H20" s="21"/>
      <c r="I20" s="8">
        <v>2.57</v>
      </c>
      <c r="J20" s="8">
        <v>3.03</v>
      </c>
      <c r="K20" s="8">
        <v>2.5</v>
      </c>
      <c r="L20" s="8"/>
      <c r="M20" s="44"/>
    </row>
    <row r="21" spans="1:13" ht="11.25" customHeight="1">
      <c r="A21" s="13" t="s">
        <v>20</v>
      </c>
      <c r="B21" s="3">
        <v>13</v>
      </c>
      <c r="C21" s="3">
        <v>10</v>
      </c>
      <c r="D21" s="5">
        <v>12</v>
      </c>
      <c r="E21" s="5">
        <v>13</v>
      </c>
      <c r="G21" s="5">
        <v>24</v>
      </c>
      <c r="H21" s="3"/>
      <c r="I21" s="5">
        <v>10</v>
      </c>
      <c r="J21" s="5">
        <v>17</v>
      </c>
      <c r="K21" s="5">
        <v>14</v>
      </c>
      <c r="M21" s="29"/>
    </row>
    <row r="22" spans="2:13" ht="11.25" customHeight="1">
      <c r="B22" s="3"/>
      <c r="C22" s="3"/>
      <c r="H22" s="3"/>
      <c r="M22" s="29"/>
    </row>
    <row r="23" spans="1:13" ht="11.25" customHeight="1">
      <c r="A23" s="14" t="s">
        <v>26</v>
      </c>
      <c r="B23" s="3"/>
      <c r="C23" s="3"/>
      <c r="H23" s="3"/>
      <c r="M23" s="29"/>
    </row>
    <row r="24" spans="1:13" ht="11.25" customHeight="1">
      <c r="A24" s="14" t="s">
        <v>28</v>
      </c>
      <c r="B24" s="3"/>
      <c r="C24" s="3"/>
      <c r="H24" s="3"/>
      <c r="M24" s="29"/>
    </row>
    <row r="25" spans="1:13" ht="11.25" customHeight="1">
      <c r="A25" s="13" t="s">
        <v>17</v>
      </c>
      <c r="B25" s="3">
        <v>14</v>
      </c>
      <c r="C25" s="3"/>
      <c r="D25" s="5">
        <v>7</v>
      </c>
      <c r="G25" s="5">
        <v>7</v>
      </c>
      <c r="H25" s="3">
        <v>2</v>
      </c>
      <c r="I25" s="5">
        <v>4</v>
      </c>
      <c r="J25" s="5">
        <v>1</v>
      </c>
      <c r="K25" s="5">
        <v>1</v>
      </c>
      <c r="L25" s="5">
        <v>4</v>
      </c>
      <c r="M25" s="29">
        <v>2</v>
      </c>
    </row>
    <row r="26" spans="1:13" ht="11.25" customHeight="1">
      <c r="A26" s="13" t="s">
        <v>18</v>
      </c>
      <c r="B26" s="6">
        <v>0.0673076923076923</v>
      </c>
      <c r="C26" s="19"/>
      <c r="D26" s="10">
        <f>D25/D9</f>
        <v>0.0958904109589041</v>
      </c>
      <c r="E26" s="10"/>
      <c r="F26" s="10"/>
      <c r="G26" s="10">
        <f aca="true" t="shared" si="1" ref="G26:M26">G25/G9</f>
        <v>0.08974358974358974</v>
      </c>
      <c r="H26" s="19">
        <f t="shared" si="1"/>
        <v>0.08333333333333333</v>
      </c>
      <c r="I26" s="10">
        <f t="shared" si="1"/>
        <v>0.08888888888888889</v>
      </c>
      <c r="J26" s="10">
        <f t="shared" si="1"/>
        <v>0.016129032258064516</v>
      </c>
      <c r="K26" s="10">
        <f t="shared" si="1"/>
        <v>0.029411764705882353</v>
      </c>
      <c r="L26" s="10">
        <f t="shared" si="1"/>
        <v>0.21052631578947367</v>
      </c>
      <c r="M26" s="36">
        <f t="shared" si="1"/>
        <v>0.08333333333333333</v>
      </c>
    </row>
    <row r="27" spans="1:13" ht="11.25" customHeight="1">
      <c r="A27" s="13" t="s">
        <v>19</v>
      </c>
      <c r="B27" s="3">
        <v>2.99</v>
      </c>
      <c r="C27" s="21"/>
      <c r="D27" s="8">
        <v>2.92</v>
      </c>
      <c r="E27" s="8"/>
      <c r="F27" s="8"/>
      <c r="G27" s="8">
        <v>3.05</v>
      </c>
      <c r="H27" s="21">
        <v>2.57</v>
      </c>
      <c r="I27" s="8">
        <v>2.9</v>
      </c>
      <c r="J27" s="8">
        <v>1.93</v>
      </c>
      <c r="K27" s="8">
        <v>3</v>
      </c>
      <c r="L27" s="8">
        <v>3.34</v>
      </c>
      <c r="M27" s="44">
        <v>3.39</v>
      </c>
    </row>
    <row r="28" spans="1:13" ht="11.25" customHeight="1">
      <c r="A28" s="13" t="s">
        <v>20</v>
      </c>
      <c r="B28" s="3">
        <v>24</v>
      </c>
      <c r="C28" s="20"/>
      <c r="D28" s="11">
        <v>22</v>
      </c>
      <c r="E28" s="11"/>
      <c r="F28" s="11"/>
      <c r="G28" s="11">
        <v>25</v>
      </c>
      <c r="H28" s="20">
        <v>25</v>
      </c>
      <c r="I28" s="11">
        <v>20</v>
      </c>
      <c r="J28" s="11">
        <v>19</v>
      </c>
      <c r="K28" s="11">
        <v>24</v>
      </c>
      <c r="L28" s="11">
        <v>26</v>
      </c>
      <c r="M28" s="37">
        <v>28</v>
      </c>
    </row>
    <row r="29" spans="1:13" ht="11.25" customHeight="1">
      <c r="A29" s="14" t="s">
        <v>29</v>
      </c>
      <c r="B29" s="20"/>
      <c r="C29" s="20"/>
      <c r="D29" s="11"/>
      <c r="E29" s="11"/>
      <c r="F29" s="11"/>
      <c r="G29" s="11"/>
      <c r="H29" s="20"/>
      <c r="I29" s="11"/>
      <c r="J29" s="11"/>
      <c r="K29" s="11"/>
      <c r="L29" s="11"/>
      <c r="M29" s="37"/>
    </row>
    <row r="30" spans="1:13" ht="11.25" customHeight="1">
      <c r="A30" s="13" t="s">
        <v>17</v>
      </c>
      <c r="B30" s="3">
        <v>2</v>
      </c>
      <c r="C30" s="20"/>
      <c r="D30" s="11">
        <v>1</v>
      </c>
      <c r="E30" s="11"/>
      <c r="F30" s="11"/>
      <c r="G30" s="11">
        <v>1</v>
      </c>
      <c r="H30" s="20"/>
      <c r="I30" s="11"/>
      <c r="J30" s="11">
        <v>1</v>
      </c>
      <c r="K30" s="11">
        <v>1</v>
      </c>
      <c r="L30" s="11"/>
      <c r="M30" s="37"/>
    </row>
    <row r="31" spans="1:13" ht="11.25" customHeight="1">
      <c r="A31" s="13" t="s">
        <v>18</v>
      </c>
      <c r="B31" s="6">
        <v>0.009615384615384616</v>
      </c>
      <c r="C31" s="20"/>
      <c r="D31" s="7">
        <f>+D30/D$9</f>
        <v>0.0136986301369863</v>
      </c>
      <c r="E31" s="11"/>
      <c r="F31" s="11"/>
      <c r="G31" s="7">
        <f>+G30/G$9</f>
        <v>0.01282051282051282</v>
      </c>
      <c r="H31" s="20"/>
      <c r="I31" s="11"/>
      <c r="J31" s="7">
        <f>+J30/J$9</f>
        <v>0.016129032258064516</v>
      </c>
      <c r="K31" s="7">
        <f>+K30/K$9</f>
        <v>0.029411764705882353</v>
      </c>
      <c r="L31" s="11"/>
      <c r="M31" s="37"/>
    </row>
    <row r="32" spans="1:13" ht="11.25" customHeight="1">
      <c r="A32" s="13" t="s">
        <v>19</v>
      </c>
      <c r="B32" s="3">
        <v>3.32</v>
      </c>
      <c r="C32" s="21"/>
      <c r="D32" s="8">
        <v>2.71</v>
      </c>
      <c r="E32" s="8"/>
      <c r="F32" s="8"/>
      <c r="G32" s="8">
        <v>3.92</v>
      </c>
      <c r="H32" s="21"/>
      <c r="I32" s="8"/>
      <c r="J32" s="8">
        <v>3.92</v>
      </c>
      <c r="K32" s="8">
        <v>2.71</v>
      </c>
      <c r="L32" s="8"/>
      <c r="M32" s="44"/>
    </row>
    <row r="33" spans="1:13" ht="11.25" customHeight="1">
      <c r="A33" s="13" t="s">
        <v>20</v>
      </c>
      <c r="B33" s="3">
        <v>33</v>
      </c>
      <c r="C33" s="20"/>
      <c r="D33" s="11">
        <v>27</v>
      </c>
      <c r="E33" s="11"/>
      <c r="F33" s="11"/>
      <c r="G33" s="11">
        <v>39</v>
      </c>
      <c r="H33" s="20"/>
      <c r="I33" s="11"/>
      <c r="J33" s="11">
        <v>39</v>
      </c>
      <c r="K33" s="11">
        <v>27</v>
      </c>
      <c r="L33" s="11"/>
      <c r="M33" s="37"/>
    </row>
    <row r="34" spans="1:13" ht="11.25" customHeight="1">
      <c r="A34" s="15"/>
      <c r="B34" s="26"/>
      <c r="C34" s="26"/>
      <c r="D34" s="12"/>
      <c r="E34" s="12"/>
      <c r="F34" s="12"/>
      <c r="G34" s="12"/>
      <c r="H34" s="26"/>
      <c r="I34" s="12"/>
      <c r="J34" s="12"/>
      <c r="K34" s="12"/>
      <c r="L34" s="12"/>
      <c r="M34" s="46"/>
    </row>
    <row r="35" spans="2:13" ht="11.25" customHeight="1">
      <c r="B35" s="3"/>
      <c r="C35" s="3"/>
      <c r="G35" s="23"/>
      <c r="H35" s="3"/>
      <c r="M35" s="29"/>
    </row>
    <row r="36" spans="1:13" ht="11.25" customHeight="1">
      <c r="A36" s="14" t="s">
        <v>27</v>
      </c>
      <c r="B36" s="3"/>
      <c r="C36" s="3"/>
      <c r="H36" s="3"/>
      <c r="M36" s="29"/>
    </row>
    <row r="37" spans="1:13" ht="11.25" customHeight="1">
      <c r="A37" s="14" t="s">
        <v>28</v>
      </c>
      <c r="B37" s="3"/>
      <c r="C37" s="3"/>
      <c r="H37" s="3"/>
      <c r="M37" s="29"/>
    </row>
    <row r="38" spans="1:13" ht="11.25" customHeight="1">
      <c r="A38" s="13" t="s">
        <v>17</v>
      </c>
      <c r="B38" s="3">
        <v>113</v>
      </c>
      <c r="C38" s="3">
        <v>7</v>
      </c>
      <c r="D38" s="5">
        <v>37</v>
      </c>
      <c r="E38" s="5">
        <v>21</v>
      </c>
      <c r="F38" s="5">
        <v>4</v>
      </c>
      <c r="G38" s="5">
        <v>44</v>
      </c>
      <c r="H38" s="3">
        <v>9</v>
      </c>
      <c r="I38" s="5">
        <v>22</v>
      </c>
      <c r="J38" s="5">
        <v>31</v>
      </c>
      <c r="K38" s="5">
        <v>26</v>
      </c>
      <c r="L38" s="5">
        <v>15</v>
      </c>
      <c r="M38" s="29">
        <v>10</v>
      </c>
    </row>
    <row r="39" spans="1:13" ht="11.25" customHeight="1">
      <c r="A39" s="13" t="s">
        <v>18</v>
      </c>
      <c r="B39" s="6">
        <v>0.5432692307692307</v>
      </c>
      <c r="C39" s="19">
        <f aca="true" t="shared" si="2" ref="C39:M39">C38/C$9</f>
        <v>0.5833333333333334</v>
      </c>
      <c r="D39" s="10">
        <f t="shared" si="2"/>
        <v>0.5068493150684932</v>
      </c>
      <c r="E39" s="10">
        <f t="shared" si="2"/>
        <v>0.5384615384615384</v>
      </c>
      <c r="F39" s="10">
        <f t="shared" si="2"/>
        <v>0.6666666666666666</v>
      </c>
      <c r="G39" s="10">
        <f t="shared" si="2"/>
        <v>0.5641025641025641</v>
      </c>
      <c r="H39" s="19">
        <f t="shared" si="2"/>
        <v>0.375</v>
      </c>
      <c r="I39" s="10">
        <f t="shared" si="2"/>
        <v>0.4888888888888889</v>
      </c>
      <c r="J39" s="10">
        <f t="shared" si="2"/>
        <v>0.5</v>
      </c>
      <c r="K39" s="10">
        <f t="shared" si="2"/>
        <v>0.7647058823529411</v>
      </c>
      <c r="L39" s="10">
        <f t="shared" si="2"/>
        <v>0.7894736842105263</v>
      </c>
      <c r="M39" s="36">
        <f t="shared" si="2"/>
        <v>0.4166666666666667</v>
      </c>
    </row>
    <row r="40" spans="1:13" ht="11.25" customHeight="1">
      <c r="A40" s="13" t="s">
        <v>19</v>
      </c>
      <c r="B40" s="3">
        <v>2.63</v>
      </c>
      <c r="C40" s="21">
        <v>2.16</v>
      </c>
      <c r="D40" s="8">
        <v>2.45</v>
      </c>
      <c r="E40" s="8">
        <v>2.94</v>
      </c>
      <c r="F40" s="8">
        <v>2.83</v>
      </c>
      <c r="G40" s="8">
        <v>2.69</v>
      </c>
      <c r="H40" s="21">
        <v>2.01</v>
      </c>
      <c r="I40" s="8">
        <v>2.48</v>
      </c>
      <c r="J40" s="8">
        <v>2.29</v>
      </c>
      <c r="K40" s="8">
        <v>2.93</v>
      </c>
      <c r="L40" s="8">
        <v>3.26</v>
      </c>
      <c r="M40" s="44">
        <v>2.83</v>
      </c>
    </row>
    <row r="41" spans="1:13" ht="11.25" customHeight="1">
      <c r="A41" s="13" t="s">
        <v>20</v>
      </c>
      <c r="B41" s="3">
        <v>25</v>
      </c>
      <c r="C41" s="20">
        <v>20</v>
      </c>
      <c r="D41" s="11">
        <v>25</v>
      </c>
      <c r="E41" s="11">
        <v>27</v>
      </c>
      <c r="F41" s="11">
        <v>27</v>
      </c>
      <c r="G41" s="11">
        <v>26</v>
      </c>
      <c r="H41" s="20">
        <v>19</v>
      </c>
      <c r="I41" s="11">
        <v>23</v>
      </c>
      <c r="J41" s="11">
        <v>25</v>
      </c>
      <c r="K41" s="11">
        <v>27</v>
      </c>
      <c r="L41" s="11">
        <v>29</v>
      </c>
      <c r="M41" s="37">
        <v>28</v>
      </c>
    </row>
    <row r="42" spans="1:13" ht="11.25" customHeight="1">
      <c r="A42" s="14" t="s">
        <v>29</v>
      </c>
      <c r="B42" s="20"/>
      <c r="C42" s="20"/>
      <c r="D42" s="11"/>
      <c r="E42" s="11"/>
      <c r="F42" s="11"/>
      <c r="G42" s="11"/>
      <c r="H42" s="20"/>
      <c r="I42" s="11"/>
      <c r="J42" s="11"/>
      <c r="K42" s="11"/>
      <c r="L42" s="11"/>
      <c r="M42" s="37"/>
    </row>
    <row r="43" spans="1:13" ht="11.25" customHeight="1">
      <c r="A43" s="13" t="s">
        <v>17</v>
      </c>
      <c r="B43" s="3">
        <v>13</v>
      </c>
      <c r="C43" s="20">
        <v>1</v>
      </c>
      <c r="D43" s="11">
        <v>6</v>
      </c>
      <c r="E43" s="11">
        <v>4</v>
      </c>
      <c r="F43" s="11"/>
      <c r="G43" s="11">
        <v>2</v>
      </c>
      <c r="H43" s="20"/>
      <c r="I43" s="11">
        <v>4</v>
      </c>
      <c r="J43" s="11">
        <v>5</v>
      </c>
      <c r="K43" s="11">
        <v>2</v>
      </c>
      <c r="L43" s="11">
        <v>1</v>
      </c>
      <c r="M43" s="37">
        <v>1</v>
      </c>
    </row>
    <row r="44" spans="1:13" ht="11.25" customHeight="1">
      <c r="A44" s="13" t="s">
        <v>18</v>
      </c>
      <c r="B44" s="6">
        <v>0.0625</v>
      </c>
      <c r="C44" s="6">
        <f>+C43/C$9</f>
        <v>0.08333333333333333</v>
      </c>
      <c r="D44" s="7">
        <f>+D43/D$9</f>
        <v>0.0821917808219178</v>
      </c>
      <c r="E44" s="7">
        <f>+E43/E$9</f>
        <v>0.10256410256410256</v>
      </c>
      <c r="F44" s="11"/>
      <c r="G44" s="7">
        <f>+G43/G$9</f>
        <v>0.02564102564102564</v>
      </c>
      <c r="H44" s="20"/>
      <c r="I44" s="7">
        <f>+I43/I$9</f>
        <v>0.08888888888888889</v>
      </c>
      <c r="J44" s="7">
        <f>+J43/J$9</f>
        <v>0.08064516129032258</v>
      </c>
      <c r="K44" s="7">
        <f>+K43/K$9</f>
        <v>0.058823529411764705</v>
      </c>
      <c r="L44" s="7">
        <f>+L43/L$9</f>
        <v>0.05263157894736842</v>
      </c>
      <c r="M44" s="43">
        <f>+M43/M$9</f>
        <v>0.041666666666666664</v>
      </c>
    </row>
    <row r="45" spans="1:13" ht="11.25" customHeight="1">
      <c r="A45" s="13" t="s">
        <v>19</v>
      </c>
      <c r="B45" s="3">
        <v>2.72</v>
      </c>
      <c r="C45" s="21">
        <v>2.35</v>
      </c>
      <c r="D45" s="8">
        <v>2.43</v>
      </c>
      <c r="E45" s="8">
        <v>2.88</v>
      </c>
      <c r="F45" s="8"/>
      <c r="G45" s="8">
        <v>3.47</v>
      </c>
      <c r="H45" s="21"/>
      <c r="I45" s="8">
        <v>2.35</v>
      </c>
      <c r="J45" s="8">
        <v>3</v>
      </c>
      <c r="K45" s="8">
        <v>3</v>
      </c>
      <c r="L45" s="8">
        <v>2.88</v>
      </c>
      <c r="M45" s="44">
        <v>2.15</v>
      </c>
    </row>
    <row r="46" spans="1:13" ht="11.25" customHeight="1">
      <c r="A46" s="13" t="s">
        <v>20</v>
      </c>
      <c r="B46" s="3">
        <v>30</v>
      </c>
      <c r="C46" s="20">
        <v>26</v>
      </c>
      <c r="D46" s="11">
        <v>30</v>
      </c>
      <c r="E46" s="11">
        <v>28</v>
      </c>
      <c r="F46" s="11"/>
      <c r="G46" s="11">
        <v>36</v>
      </c>
      <c r="H46" s="20"/>
      <c r="I46" s="11">
        <v>24</v>
      </c>
      <c r="J46" s="11">
        <v>36</v>
      </c>
      <c r="K46" s="11">
        <v>30</v>
      </c>
      <c r="L46" s="11">
        <v>26</v>
      </c>
      <c r="M46" s="37">
        <v>26</v>
      </c>
    </row>
    <row r="47" spans="2:13" ht="11.25" customHeight="1">
      <c r="B47" s="3"/>
      <c r="C47" s="20"/>
      <c r="D47" s="11"/>
      <c r="E47" s="11"/>
      <c r="F47" s="11"/>
      <c r="G47" s="11"/>
      <c r="H47" s="20"/>
      <c r="I47" s="11"/>
      <c r="J47" s="11"/>
      <c r="K47" s="11"/>
      <c r="L47" s="11"/>
      <c r="M47" s="37"/>
    </row>
    <row r="48" spans="1:13" ht="11.25" customHeight="1">
      <c r="A48" s="14" t="s">
        <v>30</v>
      </c>
      <c r="B48" s="3"/>
      <c r="C48" s="20"/>
      <c r="D48" s="11"/>
      <c r="E48" s="11"/>
      <c r="F48" s="11"/>
      <c r="G48" s="11"/>
      <c r="H48" s="20"/>
      <c r="I48" s="11"/>
      <c r="J48" s="11"/>
      <c r="K48" s="11"/>
      <c r="L48" s="11"/>
      <c r="M48" s="37"/>
    </row>
    <row r="49" spans="1:13" ht="11.25" customHeight="1">
      <c r="A49" s="14" t="s">
        <v>28</v>
      </c>
      <c r="B49" s="3"/>
      <c r="C49" s="20"/>
      <c r="D49" s="11"/>
      <c r="E49" s="11"/>
      <c r="F49" s="11"/>
      <c r="G49" s="11"/>
      <c r="H49" s="20"/>
      <c r="I49" s="11"/>
      <c r="J49" s="11"/>
      <c r="K49" s="11"/>
      <c r="L49" s="11"/>
      <c r="M49" s="37"/>
    </row>
    <row r="50" spans="1:13" ht="11.25" customHeight="1">
      <c r="A50" s="13" t="s">
        <v>17</v>
      </c>
      <c r="B50" s="3">
        <v>97</v>
      </c>
      <c r="C50" s="20">
        <v>5</v>
      </c>
      <c r="D50" s="11">
        <v>32</v>
      </c>
      <c r="E50" s="11">
        <v>19</v>
      </c>
      <c r="F50" s="11">
        <v>3</v>
      </c>
      <c r="G50" s="11">
        <v>38</v>
      </c>
      <c r="H50" s="20">
        <v>6</v>
      </c>
      <c r="I50" s="11">
        <v>19</v>
      </c>
      <c r="J50" s="11">
        <v>27</v>
      </c>
      <c r="K50" s="11">
        <v>20</v>
      </c>
      <c r="L50" s="11">
        <v>15</v>
      </c>
      <c r="M50" s="37">
        <v>10</v>
      </c>
    </row>
    <row r="51" spans="1:13" ht="11.25" customHeight="1">
      <c r="A51" s="13" t="s">
        <v>18</v>
      </c>
      <c r="B51" s="6">
        <v>0.46634615384615385</v>
      </c>
      <c r="C51" s="6">
        <f aca="true" t="shared" si="3" ref="C51:M51">+C50/C$9</f>
        <v>0.4166666666666667</v>
      </c>
      <c r="D51" s="7">
        <f t="shared" si="3"/>
        <v>0.4383561643835616</v>
      </c>
      <c r="E51" s="7">
        <f t="shared" si="3"/>
        <v>0.48717948717948717</v>
      </c>
      <c r="F51" s="7">
        <f t="shared" si="3"/>
        <v>0.5</v>
      </c>
      <c r="G51" s="7">
        <f t="shared" si="3"/>
        <v>0.48717948717948717</v>
      </c>
      <c r="H51" s="6">
        <f t="shared" si="3"/>
        <v>0.25</v>
      </c>
      <c r="I51" s="7">
        <f t="shared" si="3"/>
        <v>0.4222222222222222</v>
      </c>
      <c r="J51" s="7">
        <f t="shared" si="3"/>
        <v>0.43548387096774194</v>
      </c>
      <c r="K51" s="7">
        <f t="shared" si="3"/>
        <v>0.5882352941176471</v>
      </c>
      <c r="L51" s="7">
        <f t="shared" si="3"/>
        <v>0.7894736842105263</v>
      </c>
      <c r="M51" s="43">
        <f t="shared" si="3"/>
        <v>0.4166666666666667</v>
      </c>
    </row>
    <row r="52" spans="1:13" ht="11.25" customHeight="1">
      <c r="A52" s="13" t="s">
        <v>19</v>
      </c>
      <c r="B52" s="3">
        <v>2.6</v>
      </c>
      <c r="C52" s="21">
        <v>2.23</v>
      </c>
      <c r="D52" s="8">
        <v>2.49</v>
      </c>
      <c r="E52" s="8">
        <v>2.91</v>
      </c>
      <c r="F52" s="8">
        <v>2.55</v>
      </c>
      <c r="G52" s="8">
        <v>2.59</v>
      </c>
      <c r="H52" s="21">
        <v>2.26</v>
      </c>
      <c r="I52" s="8">
        <v>2.52</v>
      </c>
      <c r="J52" s="8">
        <v>2.28</v>
      </c>
      <c r="K52" s="8">
        <v>2.91</v>
      </c>
      <c r="L52" s="8">
        <v>3.28</v>
      </c>
      <c r="M52" s="44">
        <v>2.2</v>
      </c>
    </row>
    <row r="53" spans="1:13" ht="11.25" customHeight="1">
      <c r="A53" s="13" t="s">
        <v>20</v>
      </c>
      <c r="B53" s="3">
        <v>36</v>
      </c>
      <c r="C53" s="20">
        <v>31</v>
      </c>
      <c r="D53" s="11">
        <v>37</v>
      </c>
      <c r="E53" s="11">
        <v>42</v>
      </c>
      <c r="F53" s="11">
        <v>32</v>
      </c>
      <c r="G53" s="11">
        <v>34</v>
      </c>
      <c r="H53" s="20">
        <v>29</v>
      </c>
      <c r="I53" s="11">
        <v>35</v>
      </c>
      <c r="J53" s="11">
        <v>34</v>
      </c>
      <c r="K53" s="11">
        <v>41</v>
      </c>
      <c r="L53" s="11">
        <v>43</v>
      </c>
      <c r="M53" s="37">
        <v>29</v>
      </c>
    </row>
    <row r="54" spans="1:13" ht="11.25" customHeight="1">
      <c r="A54" s="14" t="s">
        <v>29</v>
      </c>
      <c r="B54" s="3"/>
      <c r="C54" s="20"/>
      <c r="D54" s="11"/>
      <c r="E54" s="11"/>
      <c r="F54" s="11"/>
      <c r="G54" s="11"/>
      <c r="H54" s="20"/>
      <c r="I54" s="11"/>
      <c r="J54" s="11"/>
      <c r="K54" s="11"/>
      <c r="L54" s="11"/>
      <c r="M54" s="37"/>
    </row>
    <row r="55" spans="1:13" ht="11.25" customHeight="1">
      <c r="A55" s="13" t="s">
        <v>17</v>
      </c>
      <c r="B55" s="3">
        <v>16</v>
      </c>
      <c r="C55" s="20">
        <v>1</v>
      </c>
      <c r="D55" s="11">
        <v>6</v>
      </c>
      <c r="E55" s="11">
        <v>5</v>
      </c>
      <c r="F55" s="11">
        <v>1</v>
      </c>
      <c r="G55" s="11">
        <v>3</v>
      </c>
      <c r="H55" s="20"/>
      <c r="I55" s="11">
        <v>4</v>
      </c>
      <c r="J55" s="11">
        <v>6</v>
      </c>
      <c r="K55" s="11">
        <v>4</v>
      </c>
      <c r="L55" s="11">
        <v>1</v>
      </c>
      <c r="M55" s="37">
        <v>1</v>
      </c>
    </row>
    <row r="56" spans="1:13" ht="11.25" customHeight="1">
      <c r="A56" s="13" t="s">
        <v>18</v>
      </c>
      <c r="B56" s="6">
        <v>0.07692307692307693</v>
      </c>
      <c r="C56" s="6">
        <f>+C55/C$9</f>
        <v>0.08333333333333333</v>
      </c>
      <c r="D56" s="7">
        <f>+D55/D$9</f>
        <v>0.0821917808219178</v>
      </c>
      <c r="E56" s="7">
        <f>+E55/E$9</f>
        <v>0.1282051282051282</v>
      </c>
      <c r="F56" s="11"/>
      <c r="G56" s="7">
        <f>+G55/G$9</f>
        <v>0.038461538461538464</v>
      </c>
      <c r="H56" s="20"/>
      <c r="I56" s="7">
        <f>+I55/I$9</f>
        <v>0.08888888888888889</v>
      </c>
      <c r="J56" s="7">
        <f>+J55/J$9</f>
        <v>0.0967741935483871</v>
      </c>
      <c r="K56" s="7">
        <f>+K55/K$9</f>
        <v>0.11764705882352941</v>
      </c>
      <c r="L56" s="7">
        <f>+L55/L$9</f>
        <v>0.05263157894736842</v>
      </c>
      <c r="M56" s="43">
        <f>+M55/M$9</f>
        <v>0.041666666666666664</v>
      </c>
    </row>
    <row r="57" spans="1:13" ht="11.25" customHeight="1">
      <c r="A57" s="13" t="s">
        <v>19</v>
      </c>
      <c r="B57" s="3">
        <v>2.7</v>
      </c>
      <c r="C57" s="21">
        <v>2.64</v>
      </c>
      <c r="D57" s="8">
        <v>2.18</v>
      </c>
      <c r="E57" s="8">
        <v>2.98</v>
      </c>
      <c r="F57" s="8">
        <v>3.3</v>
      </c>
      <c r="G57" s="8">
        <v>3.08</v>
      </c>
      <c r="H57" s="21"/>
      <c r="I57" s="8">
        <v>2.06</v>
      </c>
      <c r="J57" s="8">
        <v>2.94</v>
      </c>
      <c r="K57" s="8">
        <v>2.94</v>
      </c>
      <c r="L57" s="8">
        <v>3.1</v>
      </c>
      <c r="M57" s="44">
        <v>2.41</v>
      </c>
    </row>
    <row r="58" spans="1:13" ht="11.25" customHeight="1">
      <c r="A58" s="13" t="s">
        <v>20</v>
      </c>
      <c r="B58" s="3">
        <v>43</v>
      </c>
      <c r="C58" s="20">
        <v>44</v>
      </c>
      <c r="D58" s="11">
        <v>39</v>
      </c>
      <c r="E58" s="11">
        <v>41</v>
      </c>
      <c r="F58" s="11">
        <v>50</v>
      </c>
      <c r="G58" s="11">
        <v>51</v>
      </c>
      <c r="H58" s="20"/>
      <c r="I58" s="11">
        <v>34</v>
      </c>
      <c r="J58" s="11">
        <v>50</v>
      </c>
      <c r="K58" s="11">
        <v>43</v>
      </c>
      <c r="L58" s="11">
        <v>42</v>
      </c>
      <c r="M58" s="37">
        <v>38</v>
      </c>
    </row>
    <row r="59" spans="2:13" ht="11.25" customHeight="1">
      <c r="B59" s="3"/>
      <c r="C59" s="20"/>
      <c r="D59" s="11"/>
      <c r="E59" s="11"/>
      <c r="F59" s="11"/>
      <c r="G59" s="11"/>
      <c r="H59" s="20"/>
      <c r="I59" s="11"/>
      <c r="J59" s="11"/>
      <c r="K59" s="11"/>
      <c r="L59" s="11"/>
      <c r="M59" s="37"/>
    </row>
    <row r="60" spans="1:13" ht="11.25" customHeight="1">
      <c r="A60" s="14" t="s">
        <v>32</v>
      </c>
      <c r="B60" s="3"/>
      <c r="C60" s="20"/>
      <c r="D60" s="11"/>
      <c r="E60" s="11"/>
      <c r="F60" s="11"/>
      <c r="G60" s="11"/>
      <c r="H60" s="20"/>
      <c r="I60" s="11"/>
      <c r="J60" s="11"/>
      <c r="K60" s="11"/>
      <c r="L60" s="11"/>
      <c r="M60" s="37"/>
    </row>
    <row r="61" spans="1:13" ht="11.25" customHeight="1">
      <c r="A61" s="14" t="s">
        <v>28</v>
      </c>
      <c r="B61" s="3"/>
      <c r="C61" s="20"/>
      <c r="D61" s="11"/>
      <c r="E61" s="11"/>
      <c r="F61" s="11"/>
      <c r="G61" s="11"/>
      <c r="H61" s="20"/>
      <c r="I61" s="11"/>
      <c r="J61" s="11"/>
      <c r="K61" s="11"/>
      <c r="L61" s="11"/>
      <c r="M61" s="37"/>
    </row>
    <row r="62" spans="1:13" ht="11.25" customHeight="1">
      <c r="A62" s="13" t="s">
        <v>17</v>
      </c>
      <c r="B62" s="3">
        <v>14</v>
      </c>
      <c r="C62" s="20">
        <v>1</v>
      </c>
      <c r="D62" s="11">
        <v>3</v>
      </c>
      <c r="E62" s="11">
        <v>3</v>
      </c>
      <c r="G62" s="11">
        <v>7</v>
      </c>
      <c r="H62" s="20">
        <v>2</v>
      </c>
      <c r="I62" s="11">
        <v>3</v>
      </c>
      <c r="J62" s="11">
        <v>1</v>
      </c>
      <c r="K62" s="11">
        <v>3</v>
      </c>
      <c r="L62" s="11">
        <v>3</v>
      </c>
      <c r="M62" s="37">
        <v>2</v>
      </c>
    </row>
    <row r="63" spans="1:13" ht="11.25" customHeight="1">
      <c r="A63" s="13" t="s">
        <v>18</v>
      </c>
      <c r="B63" s="6">
        <v>0.0673076923076923</v>
      </c>
      <c r="C63" s="6">
        <f>+C62/C$9</f>
        <v>0.08333333333333333</v>
      </c>
      <c r="D63" s="7">
        <f>+D62/D$9</f>
        <v>0.0410958904109589</v>
      </c>
      <c r="E63" s="7">
        <f>+E62/E$9</f>
        <v>0.07692307692307693</v>
      </c>
      <c r="G63" s="7">
        <f aca="true" t="shared" si="4" ref="G63:M63">+G62/G$9</f>
        <v>0.08974358974358974</v>
      </c>
      <c r="H63" s="6">
        <f t="shared" si="4"/>
        <v>0.08333333333333333</v>
      </c>
      <c r="I63" s="7">
        <f t="shared" si="4"/>
        <v>0.06666666666666667</v>
      </c>
      <c r="J63" s="7">
        <f t="shared" si="4"/>
        <v>0.016129032258064516</v>
      </c>
      <c r="K63" s="7">
        <f t="shared" si="4"/>
        <v>0.08823529411764706</v>
      </c>
      <c r="L63" s="7">
        <f t="shared" si="4"/>
        <v>0.15789473684210525</v>
      </c>
      <c r="M63" s="43">
        <f t="shared" si="4"/>
        <v>0.08333333333333333</v>
      </c>
    </row>
    <row r="64" spans="1:13" ht="11.25" customHeight="1">
      <c r="A64" s="13" t="s">
        <v>19</v>
      </c>
      <c r="B64" s="21">
        <v>3</v>
      </c>
      <c r="C64" s="21">
        <v>2.21</v>
      </c>
      <c r="D64" s="8">
        <v>2.94</v>
      </c>
      <c r="E64" s="8">
        <v>3.32</v>
      </c>
      <c r="G64" s="8">
        <v>3.01</v>
      </c>
      <c r="H64" s="21">
        <v>2.4</v>
      </c>
      <c r="I64" s="8">
        <v>2.8</v>
      </c>
      <c r="J64" s="8">
        <v>2.59</v>
      </c>
      <c r="K64" s="8">
        <v>3.32</v>
      </c>
      <c r="L64" s="8">
        <v>3.69</v>
      </c>
      <c r="M64" s="44">
        <v>2.61</v>
      </c>
    </row>
    <row r="65" spans="1:13" ht="11.25" customHeight="1">
      <c r="A65" s="13" t="s">
        <v>20</v>
      </c>
      <c r="B65" s="3">
        <v>51</v>
      </c>
      <c r="C65" s="20">
        <v>38</v>
      </c>
      <c r="D65" s="11">
        <v>46</v>
      </c>
      <c r="E65" s="11">
        <v>53</v>
      </c>
      <c r="G65" s="11">
        <v>54</v>
      </c>
      <c r="H65" s="20">
        <v>49</v>
      </c>
      <c r="I65" s="11">
        <v>53</v>
      </c>
      <c r="J65" s="11">
        <v>39</v>
      </c>
      <c r="K65" s="11">
        <v>53</v>
      </c>
      <c r="L65" s="11">
        <v>63</v>
      </c>
      <c r="M65" s="37">
        <v>51</v>
      </c>
    </row>
    <row r="66" spans="1:13" ht="11.25" customHeight="1">
      <c r="A66" s="14" t="s">
        <v>29</v>
      </c>
      <c r="B66" s="3"/>
      <c r="C66" s="20"/>
      <c r="D66" s="11"/>
      <c r="E66" s="11"/>
      <c r="G66" s="11"/>
      <c r="H66" s="20"/>
      <c r="I66" s="11"/>
      <c r="J66" s="11"/>
      <c r="K66" s="11"/>
      <c r="L66" s="11"/>
      <c r="M66" s="37"/>
    </row>
    <row r="67" spans="1:13" ht="11.25" customHeight="1">
      <c r="A67" s="13" t="s">
        <v>17</v>
      </c>
      <c r="B67" s="3">
        <v>5</v>
      </c>
      <c r="C67" s="20"/>
      <c r="D67" s="11">
        <v>2</v>
      </c>
      <c r="E67" s="11">
        <v>1</v>
      </c>
      <c r="F67" s="11">
        <v>1</v>
      </c>
      <c r="G67" s="11">
        <v>1</v>
      </c>
      <c r="H67" s="20"/>
      <c r="I67" s="11"/>
      <c r="J67" s="11">
        <v>1</v>
      </c>
      <c r="K67" s="11">
        <v>4</v>
      </c>
      <c r="L67" s="11"/>
      <c r="M67" s="37"/>
    </row>
    <row r="68" spans="1:13" ht="11.25" customHeight="1">
      <c r="A68" s="13" t="s">
        <v>18</v>
      </c>
      <c r="B68" s="6">
        <v>0.02403846153846154</v>
      </c>
      <c r="C68" s="20"/>
      <c r="D68" s="7">
        <f>+D67/D$9</f>
        <v>0.0273972602739726</v>
      </c>
      <c r="E68" s="7">
        <f>+E67/E$9</f>
        <v>0.02564102564102564</v>
      </c>
      <c r="F68" s="7">
        <f>+F67/F$9</f>
        <v>0.16666666666666666</v>
      </c>
      <c r="G68" s="7">
        <f>+G67/G$9</f>
        <v>0.01282051282051282</v>
      </c>
      <c r="H68" s="20"/>
      <c r="I68" s="11"/>
      <c r="J68" s="7">
        <f>+J67/J$9</f>
        <v>0.016129032258064516</v>
      </c>
      <c r="K68" s="7">
        <f>+K67/K$9</f>
        <v>0.11764705882352941</v>
      </c>
      <c r="L68" s="11"/>
      <c r="M68" s="37"/>
    </row>
    <row r="69" spans="1:13" ht="11.25" customHeight="1">
      <c r="A69" s="13" t="s">
        <v>19</v>
      </c>
      <c r="B69" s="3">
        <v>3.09</v>
      </c>
      <c r="C69" s="21"/>
      <c r="D69" s="8">
        <v>3.04</v>
      </c>
      <c r="E69" s="8">
        <v>3.43</v>
      </c>
      <c r="F69" s="8">
        <v>3.09</v>
      </c>
      <c r="G69" s="8">
        <v>2.86</v>
      </c>
      <c r="H69" s="21"/>
      <c r="I69" s="8"/>
      <c r="J69" s="8">
        <v>2.86</v>
      </c>
      <c r="K69" s="8">
        <v>3.15</v>
      </c>
      <c r="L69" s="8"/>
      <c r="M69" s="44"/>
    </row>
    <row r="70" spans="1:13" ht="11.25" customHeight="1">
      <c r="A70" s="13" t="s">
        <v>20</v>
      </c>
      <c r="B70" s="3">
        <v>65</v>
      </c>
      <c r="C70" s="20"/>
      <c r="D70" s="11">
        <v>65</v>
      </c>
      <c r="E70" s="11">
        <v>73</v>
      </c>
      <c r="F70" s="11">
        <v>67</v>
      </c>
      <c r="G70" s="11">
        <v>54</v>
      </c>
      <c r="H70" s="20"/>
      <c r="I70" s="11"/>
      <c r="J70" s="11">
        <v>54</v>
      </c>
      <c r="K70" s="11">
        <v>68</v>
      </c>
      <c r="L70" s="11"/>
      <c r="M70" s="37"/>
    </row>
    <row r="71" spans="1:13" ht="11.25" customHeight="1">
      <c r="A71" s="15"/>
      <c r="B71" s="26"/>
      <c r="C71" s="26"/>
      <c r="D71" s="12"/>
      <c r="E71" s="12"/>
      <c r="F71" s="12"/>
      <c r="G71" s="12"/>
      <c r="H71" s="26"/>
      <c r="I71" s="12"/>
      <c r="J71" s="12"/>
      <c r="K71" s="12"/>
      <c r="L71" s="12"/>
      <c r="M71" s="46"/>
    </row>
    <row r="72" spans="2:13" ht="11.25" customHeight="1">
      <c r="B72" s="3"/>
      <c r="C72" s="20"/>
      <c r="D72" s="11"/>
      <c r="E72" s="11"/>
      <c r="G72" s="11"/>
      <c r="H72" s="20"/>
      <c r="I72" s="11"/>
      <c r="J72" s="11"/>
      <c r="K72" s="11"/>
      <c r="L72" s="11"/>
      <c r="M72" s="37"/>
    </row>
    <row r="73" spans="1:13" ht="11.25" customHeight="1">
      <c r="A73" s="14" t="s">
        <v>33</v>
      </c>
      <c r="B73" s="3"/>
      <c r="C73" s="20"/>
      <c r="D73" s="11"/>
      <c r="E73" s="11"/>
      <c r="G73" s="11"/>
      <c r="H73" s="20"/>
      <c r="I73" s="11"/>
      <c r="J73" s="11"/>
      <c r="K73" s="11"/>
      <c r="L73" s="11"/>
      <c r="M73" s="37"/>
    </row>
    <row r="74" spans="1:13" ht="11.25" customHeight="1">
      <c r="A74" s="14" t="s">
        <v>28</v>
      </c>
      <c r="B74" s="3"/>
      <c r="C74" s="20"/>
      <c r="D74" s="11"/>
      <c r="E74" s="11"/>
      <c r="G74" s="11"/>
      <c r="H74" s="20"/>
      <c r="I74" s="11"/>
      <c r="J74" s="11"/>
      <c r="K74" s="11"/>
      <c r="L74" s="11"/>
      <c r="M74" s="37"/>
    </row>
    <row r="75" spans="1:13" ht="11.25" customHeight="1">
      <c r="A75" s="13" t="s">
        <v>17</v>
      </c>
      <c r="B75" s="3">
        <v>56</v>
      </c>
      <c r="C75" s="20">
        <v>3</v>
      </c>
      <c r="D75" s="11">
        <v>19</v>
      </c>
      <c r="E75" s="11">
        <v>9</v>
      </c>
      <c r="F75" s="5">
        <v>2</v>
      </c>
      <c r="G75" s="11">
        <v>22</v>
      </c>
      <c r="H75" s="20">
        <v>4</v>
      </c>
      <c r="I75" s="11">
        <v>11</v>
      </c>
      <c r="J75" s="11">
        <v>18</v>
      </c>
      <c r="K75" s="11">
        <v>9</v>
      </c>
      <c r="L75" s="11">
        <v>7</v>
      </c>
      <c r="M75" s="37">
        <v>7</v>
      </c>
    </row>
    <row r="76" spans="1:13" ht="11.25" customHeight="1">
      <c r="A76" s="13" t="s">
        <v>18</v>
      </c>
      <c r="B76" s="6">
        <v>0.2692307692307692</v>
      </c>
      <c r="C76" s="6">
        <f aca="true" t="shared" si="5" ref="C76:M76">+C75/C$9</f>
        <v>0.25</v>
      </c>
      <c r="D76" s="7">
        <f t="shared" si="5"/>
        <v>0.2602739726027397</v>
      </c>
      <c r="E76" s="7">
        <f t="shared" si="5"/>
        <v>0.23076923076923078</v>
      </c>
      <c r="F76" s="7">
        <f t="shared" si="5"/>
        <v>0.3333333333333333</v>
      </c>
      <c r="G76" s="7">
        <f t="shared" si="5"/>
        <v>0.28205128205128205</v>
      </c>
      <c r="H76" s="6">
        <f t="shared" si="5"/>
        <v>0.16666666666666666</v>
      </c>
      <c r="I76" s="7">
        <f t="shared" si="5"/>
        <v>0.24444444444444444</v>
      </c>
      <c r="J76" s="7">
        <f t="shared" si="5"/>
        <v>0.2903225806451613</v>
      </c>
      <c r="K76" s="7">
        <f t="shared" si="5"/>
        <v>0.2647058823529412</v>
      </c>
      <c r="L76" s="7">
        <f t="shared" si="5"/>
        <v>0.3684210526315789</v>
      </c>
      <c r="M76" s="43">
        <f t="shared" si="5"/>
        <v>0.2916666666666667</v>
      </c>
    </row>
    <row r="77" spans="1:13" ht="11.25" customHeight="1">
      <c r="A77" s="13" t="s">
        <v>19</v>
      </c>
      <c r="B77" s="21">
        <v>2.52</v>
      </c>
      <c r="C77" s="21">
        <v>2.31</v>
      </c>
      <c r="D77" s="8">
        <v>2.4</v>
      </c>
      <c r="E77" s="8">
        <v>2.45</v>
      </c>
      <c r="F77" s="8">
        <v>2.59</v>
      </c>
      <c r="G77" s="8">
        <v>2.69</v>
      </c>
      <c r="H77" s="21">
        <v>2.48</v>
      </c>
      <c r="I77" s="8">
        <v>2.44</v>
      </c>
      <c r="J77" s="8">
        <v>2.2</v>
      </c>
      <c r="K77" s="8">
        <v>2.61</v>
      </c>
      <c r="L77" s="8">
        <v>3.16</v>
      </c>
      <c r="M77" s="44">
        <v>2.76</v>
      </c>
    </row>
    <row r="78" spans="1:13" ht="11.25" customHeight="1">
      <c r="A78" s="13" t="s">
        <v>20</v>
      </c>
      <c r="B78" s="3">
        <v>46</v>
      </c>
      <c r="C78" s="20">
        <v>42</v>
      </c>
      <c r="D78" s="11">
        <v>46</v>
      </c>
      <c r="E78" s="11">
        <v>45</v>
      </c>
      <c r="F78" s="5">
        <v>38</v>
      </c>
      <c r="G78" s="11">
        <v>48</v>
      </c>
      <c r="H78" s="20">
        <v>51</v>
      </c>
      <c r="I78" s="11">
        <v>44</v>
      </c>
      <c r="J78" s="11">
        <v>42</v>
      </c>
      <c r="K78" s="11">
        <v>49</v>
      </c>
      <c r="L78" s="11">
        <v>51</v>
      </c>
      <c r="M78" s="37">
        <v>46</v>
      </c>
    </row>
    <row r="79" spans="1:13" ht="11.25" customHeight="1">
      <c r="A79" s="13" t="s">
        <v>21</v>
      </c>
      <c r="B79" s="3">
        <v>3</v>
      </c>
      <c r="C79" s="20"/>
      <c r="D79" s="11">
        <v>1</v>
      </c>
      <c r="E79" s="11"/>
      <c r="G79" s="11">
        <v>2</v>
      </c>
      <c r="H79" s="20"/>
      <c r="I79" s="11">
        <v>1</v>
      </c>
      <c r="J79" s="11"/>
      <c r="K79" s="11"/>
      <c r="L79" s="11">
        <v>1</v>
      </c>
      <c r="M79" s="37">
        <v>1</v>
      </c>
    </row>
    <row r="80" spans="1:13" ht="11.25" customHeight="1">
      <c r="A80" s="13" t="s">
        <v>35</v>
      </c>
      <c r="B80" s="6">
        <v>0.014423076923076924</v>
      </c>
      <c r="C80" s="20"/>
      <c r="D80" s="7">
        <f>+D79/D$9</f>
        <v>0.0136986301369863</v>
      </c>
      <c r="E80" s="11"/>
      <c r="G80" s="7">
        <f>+G79/G$9</f>
        <v>0.02564102564102564</v>
      </c>
      <c r="H80" s="20"/>
      <c r="I80" s="7">
        <f>+I79/I$9</f>
        <v>0.022222222222222223</v>
      </c>
      <c r="J80" s="11"/>
      <c r="K80" s="11"/>
      <c r="L80" s="7">
        <f>+L79/L$9</f>
        <v>0.05263157894736842</v>
      </c>
      <c r="M80" s="43">
        <f>+M79/M$9</f>
        <v>0.041666666666666664</v>
      </c>
    </row>
    <row r="81" spans="1:13" ht="11.25" customHeight="1">
      <c r="A81" s="14" t="s">
        <v>29</v>
      </c>
      <c r="B81" s="3"/>
      <c r="C81" s="20"/>
      <c r="D81" s="11"/>
      <c r="E81" s="11"/>
      <c r="G81" s="11"/>
      <c r="H81" s="20"/>
      <c r="I81" s="11"/>
      <c r="J81" s="11"/>
      <c r="K81" s="11"/>
      <c r="L81" s="11"/>
      <c r="M81" s="37"/>
    </row>
    <row r="82" spans="1:13" ht="11.25" customHeight="1">
      <c r="A82" s="13" t="s">
        <v>17</v>
      </c>
      <c r="B82" s="3">
        <v>38</v>
      </c>
      <c r="C82" s="20">
        <v>2</v>
      </c>
      <c r="D82" s="11">
        <v>14</v>
      </c>
      <c r="E82" s="11">
        <v>10</v>
      </c>
      <c r="F82" s="11">
        <v>2</v>
      </c>
      <c r="G82" s="11">
        <v>10</v>
      </c>
      <c r="H82" s="20">
        <v>1</v>
      </c>
      <c r="I82" s="11">
        <v>10</v>
      </c>
      <c r="J82" s="11">
        <v>10</v>
      </c>
      <c r="K82" s="11">
        <v>11</v>
      </c>
      <c r="L82" s="11">
        <v>5</v>
      </c>
      <c r="M82" s="37">
        <v>1</v>
      </c>
    </row>
    <row r="83" spans="1:13" ht="11.25" customHeight="1">
      <c r="A83" s="13" t="s">
        <v>18</v>
      </c>
      <c r="B83" s="6">
        <v>0.18269230769230768</v>
      </c>
      <c r="C83" s="6">
        <f>+C82/C$9</f>
        <v>0.16666666666666666</v>
      </c>
      <c r="D83" s="7">
        <f>+D82/D$9</f>
        <v>0.1917808219178082</v>
      </c>
      <c r="E83" s="7">
        <f>+E82/E$9</f>
        <v>0.2564102564102564</v>
      </c>
      <c r="F83" s="7">
        <f>+F82/F$9</f>
        <v>0.3333333333333333</v>
      </c>
      <c r="G83" s="7">
        <f aca="true" t="shared" si="6" ref="G83:M83">+G82/G$9</f>
        <v>0.1282051282051282</v>
      </c>
      <c r="H83" s="6">
        <f t="shared" si="6"/>
        <v>0.041666666666666664</v>
      </c>
      <c r="I83" s="7">
        <f t="shared" si="6"/>
        <v>0.2222222222222222</v>
      </c>
      <c r="J83" s="7">
        <f t="shared" si="6"/>
        <v>0.16129032258064516</v>
      </c>
      <c r="K83" s="7">
        <f t="shared" si="6"/>
        <v>0.3235294117647059</v>
      </c>
      <c r="L83" s="7">
        <f t="shared" si="6"/>
        <v>0.2631578947368421</v>
      </c>
      <c r="M83" s="43">
        <f t="shared" si="6"/>
        <v>0.041666666666666664</v>
      </c>
    </row>
    <row r="84" spans="1:13" ht="11.25" customHeight="1">
      <c r="A84" s="13" t="s">
        <v>19</v>
      </c>
      <c r="B84" s="3">
        <v>2.83</v>
      </c>
      <c r="C84" s="21">
        <v>2.32</v>
      </c>
      <c r="D84" s="8">
        <v>2.6</v>
      </c>
      <c r="E84" s="8">
        <v>3.02</v>
      </c>
      <c r="F84" s="8">
        <v>2.94</v>
      </c>
      <c r="G84" s="8">
        <v>3.05</v>
      </c>
      <c r="H84" s="21">
        <v>2.1</v>
      </c>
      <c r="I84" s="8">
        <v>2.47</v>
      </c>
      <c r="J84" s="8">
        <v>2.84</v>
      </c>
      <c r="K84" s="8">
        <v>3.06</v>
      </c>
      <c r="L84" s="8">
        <v>3.29</v>
      </c>
      <c r="M84" s="44">
        <v>2.14</v>
      </c>
    </row>
    <row r="85" spans="1:13" ht="11.25" customHeight="1">
      <c r="A85" s="13" t="s">
        <v>20</v>
      </c>
      <c r="B85" s="3">
        <v>57</v>
      </c>
      <c r="C85" s="20">
        <v>46</v>
      </c>
      <c r="D85" s="11">
        <v>58</v>
      </c>
      <c r="E85" s="11">
        <v>59</v>
      </c>
      <c r="F85" s="11">
        <v>59</v>
      </c>
      <c r="G85" s="11">
        <v>56</v>
      </c>
      <c r="H85" s="20">
        <v>39</v>
      </c>
      <c r="I85" s="11">
        <v>50</v>
      </c>
      <c r="J85" s="11">
        <v>59</v>
      </c>
      <c r="K85" s="11">
        <v>64</v>
      </c>
      <c r="L85" s="11">
        <v>59</v>
      </c>
      <c r="M85" s="37">
        <v>47</v>
      </c>
    </row>
    <row r="86" spans="2:13" ht="11.25" customHeight="1">
      <c r="B86" s="6"/>
      <c r="C86" s="20"/>
      <c r="D86" s="7"/>
      <c r="E86" s="11"/>
      <c r="G86" s="7"/>
      <c r="H86" s="20"/>
      <c r="I86" s="7"/>
      <c r="J86" s="11"/>
      <c r="K86" s="11"/>
      <c r="L86" s="7"/>
      <c r="M86" s="43"/>
    </row>
    <row r="87" spans="1:13" ht="11.25" customHeight="1">
      <c r="A87" s="14" t="s">
        <v>34</v>
      </c>
      <c r="B87" s="3"/>
      <c r="C87" s="20"/>
      <c r="D87" s="11"/>
      <c r="E87" s="11"/>
      <c r="G87" s="11"/>
      <c r="H87" s="20"/>
      <c r="I87" s="11"/>
      <c r="J87" s="11"/>
      <c r="K87" s="11"/>
      <c r="L87" s="11"/>
      <c r="M87" s="37"/>
    </row>
    <row r="88" spans="1:13" ht="11.25" customHeight="1">
      <c r="A88" s="14" t="s">
        <v>28</v>
      </c>
      <c r="B88" s="3"/>
      <c r="C88" s="20"/>
      <c r="D88" s="11"/>
      <c r="E88" s="11"/>
      <c r="G88" s="11"/>
      <c r="H88" s="20"/>
      <c r="I88" s="11"/>
      <c r="J88" s="11"/>
      <c r="K88" s="11"/>
      <c r="L88" s="11"/>
      <c r="M88" s="37"/>
    </row>
    <row r="89" spans="1:13" ht="11.25" customHeight="1">
      <c r="A89" s="13" t="s">
        <v>17</v>
      </c>
      <c r="B89" s="3">
        <v>41</v>
      </c>
      <c r="C89" s="20">
        <v>4</v>
      </c>
      <c r="D89" s="11">
        <v>14</v>
      </c>
      <c r="E89" s="11">
        <v>7</v>
      </c>
      <c r="F89" s="5">
        <v>2</v>
      </c>
      <c r="G89" s="11">
        <v>14</v>
      </c>
      <c r="H89" s="20">
        <v>4</v>
      </c>
      <c r="I89" s="11">
        <v>8</v>
      </c>
      <c r="J89" s="11">
        <v>14</v>
      </c>
      <c r="K89" s="11">
        <v>7</v>
      </c>
      <c r="L89" s="11">
        <v>3</v>
      </c>
      <c r="M89" s="37">
        <v>5</v>
      </c>
    </row>
    <row r="90" spans="1:13" ht="11.25" customHeight="1">
      <c r="A90" s="13" t="s">
        <v>18</v>
      </c>
      <c r="B90" s="6">
        <v>0.1971153846153846</v>
      </c>
      <c r="C90" s="6">
        <f aca="true" t="shared" si="7" ref="C90:M90">+C89/C$9</f>
        <v>0.3333333333333333</v>
      </c>
      <c r="D90" s="7">
        <f t="shared" si="7"/>
        <v>0.1917808219178082</v>
      </c>
      <c r="E90" s="7">
        <f t="shared" si="7"/>
        <v>0.1794871794871795</v>
      </c>
      <c r="F90" s="7">
        <f t="shared" si="7"/>
        <v>0.3333333333333333</v>
      </c>
      <c r="G90" s="7">
        <f t="shared" si="7"/>
        <v>0.1794871794871795</v>
      </c>
      <c r="H90" s="6">
        <f t="shared" si="7"/>
        <v>0.16666666666666666</v>
      </c>
      <c r="I90" s="7">
        <f t="shared" si="7"/>
        <v>0.17777777777777778</v>
      </c>
      <c r="J90" s="7">
        <f t="shared" si="7"/>
        <v>0.22580645161290322</v>
      </c>
      <c r="K90" s="7">
        <f t="shared" si="7"/>
        <v>0.20588235294117646</v>
      </c>
      <c r="L90" s="7">
        <f t="shared" si="7"/>
        <v>0.15789473684210525</v>
      </c>
      <c r="M90" s="43">
        <f t="shared" si="7"/>
        <v>0.20833333333333334</v>
      </c>
    </row>
    <row r="91" spans="1:13" ht="11.25" customHeight="1">
      <c r="A91" s="13" t="s">
        <v>19</v>
      </c>
      <c r="B91" s="21">
        <v>2.56</v>
      </c>
      <c r="C91" s="21">
        <v>2.28</v>
      </c>
      <c r="D91" s="8">
        <v>2.49</v>
      </c>
      <c r="E91" s="8">
        <v>2.74</v>
      </c>
      <c r="F91" s="8">
        <v>2.6</v>
      </c>
      <c r="G91" s="8">
        <v>2.61</v>
      </c>
      <c r="H91" s="21">
        <v>1.96</v>
      </c>
      <c r="I91" s="8">
        <v>2.42</v>
      </c>
      <c r="J91" s="8">
        <v>2.41</v>
      </c>
      <c r="K91" s="8">
        <v>2.78</v>
      </c>
      <c r="L91" s="8">
        <v>3.72</v>
      </c>
      <c r="M91" s="44">
        <v>2.65</v>
      </c>
    </row>
    <row r="92" spans="1:13" ht="11.25" customHeight="1">
      <c r="A92" s="13" t="s">
        <v>20</v>
      </c>
      <c r="B92" s="3">
        <v>54</v>
      </c>
      <c r="C92" s="20">
        <v>51</v>
      </c>
      <c r="D92" s="11">
        <v>56</v>
      </c>
      <c r="E92" s="11">
        <v>59</v>
      </c>
      <c r="F92" s="5">
        <v>48</v>
      </c>
      <c r="G92" s="11">
        <v>53</v>
      </c>
      <c r="H92" s="20">
        <v>50</v>
      </c>
      <c r="I92" s="11">
        <v>48</v>
      </c>
      <c r="J92" s="11">
        <v>55</v>
      </c>
      <c r="K92" s="11">
        <v>60</v>
      </c>
      <c r="L92" s="11">
        <v>66</v>
      </c>
      <c r="M92" s="37">
        <v>51</v>
      </c>
    </row>
    <row r="93" spans="1:13" ht="11.25" customHeight="1">
      <c r="A93" s="13" t="s">
        <v>39</v>
      </c>
      <c r="B93" s="3">
        <v>10</v>
      </c>
      <c r="C93" s="20"/>
      <c r="D93" s="11">
        <v>5</v>
      </c>
      <c r="E93" s="11">
        <v>3</v>
      </c>
      <c r="F93" s="11"/>
      <c r="G93" s="11">
        <v>2</v>
      </c>
      <c r="H93" s="20">
        <v>1</v>
      </c>
      <c r="I93" s="11">
        <v>2</v>
      </c>
      <c r="J93" s="11">
        <v>2</v>
      </c>
      <c r="K93" s="11">
        <v>4</v>
      </c>
      <c r="L93" s="11">
        <v>1</v>
      </c>
      <c r="M93" s="37"/>
    </row>
    <row r="94" spans="1:13" ht="11.25" customHeight="1">
      <c r="A94" s="13" t="s">
        <v>24</v>
      </c>
      <c r="B94" s="3">
        <v>13</v>
      </c>
      <c r="C94" s="3">
        <f>SUM(C79,C93)</f>
        <v>0</v>
      </c>
      <c r="D94" s="5">
        <f>SUM(D79,D93)</f>
        <v>6</v>
      </c>
      <c r="E94" s="5">
        <f>SUM(E79,E93)</f>
        <v>3</v>
      </c>
      <c r="G94" s="5">
        <f aca="true" t="shared" si="8" ref="G94:M94">SUM(G79,G93)</f>
        <v>4</v>
      </c>
      <c r="H94" s="3">
        <f t="shared" si="8"/>
        <v>1</v>
      </c>
      <c r="I94" s="5">
        <f t="shared" si="8"/>
        <v>3</v>
      </c>
      <c r="J94" s="5">
        <f t="shared" si="8"/>
        <v>2</v>
      </c>
      <c r="K94" s="5">
        <f t="shared" si="8"/>
        <v>4</v>
      </c>
      <c r="L94" s="5">
        <f t="shared" si="8"/>
        <v>2</v>
      </c>
      <c r="M94" s="29">
        <f t="shared" si="8"/>
        <v>1</v>
      </c>
    </row>
    <row r="95" spans="1:13" ht="11.25" customHeight="1">
      <c r="A95" s="13" t="s">
        <v>22</v>
      </c>
      <c r="B95" s="6">
        <v>0.0625</v>
      </c>
      <c r="C95" s="6">
        <f>+C94/C$9</f>
        <v>0</v>
      </c>
      <c r="D95" s="7">
        <f>+D94/D$9</f>
        <v>0.0821917808219178</v>
      </c>
      <c r="E95" s="7">
        <f>+E94/E$9</f>
        <v>0.07692307692307693</v>
      </c>
      <c r="F95" s="7"/>
      <c r="G95" s="7">
        <f aca="true" t="shared" si="9" ref="G95:M95">+G94/G$9</f>
        <v>0.05128205128205128</v>
      </c>
      <c r="H95" s="6">
        <f t="shared" si="9"/>
        <v>0.041666666666666664</v>
      </c>
      <c r="I95" s="7">
        <f t="shared" si="9"/>
        <v>0.06666666666666667</v>
      </c>
      <c r="J95" s="7">
        <f t="shared" si="9"/>
        <v>0.03225806451612903</v>
      </c>
      <c r="K95" s="7">
        <f t="shared" si="9"/>
        <v>0.11764705882352941</v>
      </c>
      <c r="L95" s="7">
        <f t="shared" si="9"/>
        <v>0.10526315789473684</v>
      </c>
      <c r="M95" s="43">
        <f t="shared" si="9"/>
        <v>0.041666666666666664</v>
      </c>
    </row>
    <row r="96" spans="1:13" ht="11.25" customHeight="1">
      <c r="A96" s="14" t="s">
        <v>29</v>
      </c>
      <c r="B96" s="3"/>
      <c r="C96" s="20"/>
      <c r="D96" s="11"/>
      <c r="E96" s="11"/>
      <c r="G96" s="11"/>
      <c r="H96" s="20"/>
      <c r="I96" s="11"/>
      <c r="J96" s="11"/>
      <c r="K96" s="11"/>
      <c r="L96" s="11"/>
      <c r="M96" s="37"/>
    </row>
    <row r="97" spans="1:13" ht="11.25" customHeight="1">
      <c r="A97" s="13" t="s">
        <v>17</v>
      </c>
      <c r="B97" s="3">
        <v>36</v>
      </c>
      <c r="C97" s="20">
        <v>1</v>
      </c>
      <c r="D97" s="11">
        <v>15</v>
      </c>
      <c r="E97" s="11">
        <v>10</v>
      </c>
      <c r="F97" s="11">
        <v>2</v>
      </c>
      <c r="G97" s="11">
        <v>8</v>
      </c>
      <c r="H97" s="20"/>
      <c r="I97" s="11">
        <v>10</v>
      </c>
      <c r="J97" s="11">
        <v>8</v>
      </c>
      <c r="K97" s="11">
        <v>11</v>
      </c>
      <c r="L97" s="11">
        <v>6</v>
      </c>
      <c r="M97" s="37">
        <v>1</v>
      </c>
    </row>
    <row r="98" spans="1:13" ht="11.25" customHeight="1">
      <c r="A98" s="13" t="s">
        <v>18</v>
      </c>
      <c r="B98" s="6">
        <v>0.17307692307692307</v>
      </c>
      <c r="C98" s="6">
        <f>+C97/C$9</f>
        <v>0.08333333333333333</v>
      </c>
      <c r="D98" s="7">
        <f>+D97/D$9</f>
        <v>0.2054794520547945</v>
      </c>
      <c r="E98" s="7">
        <f>+E97/E$9</f>
        <v>0.2564102564102564</v>
      </c>
      <c r="F98" s="7">
        <f>+F97/F$9</f>
        <v>0.3333333333333333</v>
      </c>
      <c r="G98" s="7">
        <f>+G97/G$9</f>
        <v>0.10256410256410256</v>
      </c>
      <c r="H98" s="20"/>
      <c r="I98" s="7">
        <f>+I97/I$9</f>
        <v>0.2222222222222222</v>
      </c>
      <c r="J98" s="7">
        <f>+J97/J$9</f>
        <v>0.12903225806451613</v>
      </c>
      <c r="K98" s="7">
        <f>+K97/K$9</f>
        <v>0.3235294117647059</v>
      </c>
      <c r="L98" s="7">
        <f>+L97/L$9</f>
        <v>0.3157894736842105</v>
      </c>
      <c r="M98" s="43">
        <f>+M97/M$9</f>
        <v>0.041666666666666664</v>
      </c>
    </row>
    <row r="99" spans="1:13" ht="11.25" customHeight="1">
      <c r="A99" s="13" t="s">
        <v>19</v>
      </c>
      <c r="B99" s="3">
        <v>2.94</v>
      </c>
      <c r="C99" s="21">
        <v>2.9</v>
      </c>
      <c r="D99" s="8">
        <v>2.71</v>
      </c>
      <c r="E99" s="8">
        <v>3.05</v>
      </c>
      <c r="F99" s="8">
        <v>2.99</v>
      </c>
      <c r="G99" s="8">
        <v>3.24</v>
      </c>
      <c r="H99" s="21"/>
      <c r="I99" s="8">
        <v>2.64</v>
      </c>
      <c r="J99" s="8">
        <v>2.94</v>
      </c>
      <c r="K99" s="8">
        <v>3.1</v>
      </c>
      <c r="L99" s="8">
        <v>3.26</v>
      </c>
      <c r="M99" s="44">
        <v>2.3</v>
      </c>
    </row>
    <row r="100" spans="1:13" ht="11.25" customHeight="1">
      <c r="A100" s="13" t="s">
        <v>20</v>
      </c>
      <c r="B100" s="3">
        <v>71</v>
      </c>
      <c r="C100" s="20">
        <v>71</v>
      </c>
      <c r="D100" s="11">
        <v>71</v>
      </c>
      <c r="E100" s="11">
        <v>72</v>
      </c>
      <c r="F100" s="11">
        <v>73</v>
      </c>
      <c r="G100" s="11">
        <v>71</v>
      </c>
      <c r="H100" s="20"/>
      <c r="I100" s="11">
        <v>65</v>
      </c>
      <c r="J100" s="11">
        <v>72</v>
      </c>
      <c r="K100" s="11">
        <v>78</v>
      </c>
      <c r="L100" s="11">
        <v>71</v>
      </c>
      <c r="M100" s="37">
        <v>59</v>
      </c>
    </row>
    <row r="101" spans="2:13" ht="11.25" customHeight="1">
      <c r="B101" s="3"/>
      <c r="C101" s="20"/>
      <c r="D101" s="11"/>
      <c r="E101" s="11"/>
      <c r="F101" s="11"/>
      <c r="G101" s="11"/>
      <c r="H101" s="20"/>
      <c r="I101" s="11"/>
      <c r="J101" s="11"/>
      <c r="K101" s="11"/>
      <c r="L101" s="11"/>
      <c r="M101" s="37"/>
    </row>
    <row r="102" spans="1:13" ht="11.25" customHeight="1">
      <c r="A102" s="14" t="s">
        <v>37</v>
      </c>
      <c r="B102" s="3"/>
      <c r="C102" s="20"/>
      <c r="D102" s="11"/>
      <c r="E102" s="11"/>
      <c r="F102" s="11"/>
      <c r="G102" s="11"/>
      <c r="H102" s="20"/>
      <c r="I102" s="11"/>
      <c r="J102" s="11"/>
      <c r="K102" s="11"/>
      <c r="L102" s="11"/>
      <c r="M102" s="37"/>
    </row>
    <row r="103" spans="1:13" ht="11.25" customHeight="1">
      <c r="A103" s="14" t="s">
        <v>28</v>
      </c>
      <c r="B103" s="3"/>
      <c r="C103" s="20"/>
      <c r="D103" s="11"/>
      <c r="E103" s="11"/>
      <c r="F103" s="11"/>
      <c r="G103" s="11"/>
      <c r="H103" s="20"/>
      <c r="I103" s="11"/>
      <c r="J103" s="11"/>
      <c r="K103" s="11"/>
      <c r="L103" s="11"/>
      <c r="M103" s="37"/>
    </row>
    <row r="104" spans="1:13" ht="11.25" customHeight="1">
      <c r="A104" s="13" t="s">
        <v>17</v>
      </c>
      <c r="B104" s="3">
        <v>2</v>
      </c>
      <c r="C104" s="20"/>
      <c r="D104" s="11"/>
      <c r="E104" s="11">
        <v>2</v>
      </c>
      <c r="G104" s="11"/>
      <c r="H104" s="20"/>
      <c r="I104" s="11"/>
      <c r="J104" s="11">
        <v>1</v>
      </c>
      <c r="K104" s="11"/>
      <c r="L104" s="11">
        <v>1</v>
      </c>
      <c r="M104" s="37"/>
    </row>
    <row r="105" spans="1:13" ht="11.25" customHeight="1">
      <c r="A105" s="13" t="s">
        <v>18</v>
      </c>
      <c r="B105" s="6">
        <v>0.009615384615384616</v>
      </c>
      <c r="C105" s="6"/>
      <c r="D105" s="7"/>
      <c r="E105" s="7">
        <f>+E104/E$9</f>
        <v>0.05128205128205128</v>
      </c>
      <c r="G105" s="7"/>
      <c r="H105" s="6"/>
      <c r="I105" s="7"/>
      <c r="J105" s="7">
        <f>+J104/J$9</f>
        <v>0.016129032258064516</v>
      </c>
      <c r="K105" s="7"/>
      <c r="L105" s="7">
        <f>+L104/L$9</f>
        <v>0.05263157894736842</v>
      </c>
      <c r="M105" s="43"/>
    </row>
    <row r="106" spans="1:13" ht="11.25" customHeight="1">
      <c r="A106" s="13" t="s">
        <v>19</v>
      </c>
      <c r="B106" s="21">
        <v>2.49</v>
      </c>
      <c r="C106" s="21"/>
      <c r="D106" s="8"/>
      <c r="E106" s="8">
        <v>2.49</v>
      </c>
      <c r="G106" s="8"/>
      <c r="H106" s="21"/>
      <c r="I106" s="8"/>
      <c r="J106" s="8">
        <v>2.02</v>
      </c>
      <c r="K106" s="8"/>
      <c r="L106" s="8">
        <v>2.95</v>
      </c>
      <c r="M106" s="44"/>
    </row>
    <row r="107" spans="1:13" ht="11.25" customHeight="1">
      <c r="A107" s="13" t="s">
        <v>20</v>
      </c>
      <c r="B107" s="3">
        <v>44</v>
      </c>
      <c r="C107" s="20"/>
      <c r="D107" s="11"/>
      <c r="E107" s="11">
        <v>44</v>
      </c>
      <c r="G107" s="11"/>
      <c r="H107" s="20"/>
      <c r="I107" s="11"/>
      <c r="J107" s="11">
        <v>45</v>
      </c>
      <c r="K107" s="11"/>
      <c r="L107" s="11">
        <v>42</v>
      </c>
      <c r="M107" s="37"/>
    </row>
    <row r="108" spans="1:13" ht="11.25" customHeight="1">
      <c r="A108" s="13" t="s">
        <v>39</v>
      </c>
      <c r="B108" s="3">
        <v>1</v>
      </c>
      <c r="C108" s="20"/>
      <c r="D108" s="11">
        <v>1</v>
      </c>
      <c r="E108" s="11"/>
      <c r="F108" s="11"/>
      <c r="G108" s="11"/>
      <c r="H108" s="20"/>
      <c r="I108" s="11"/>
      <c r="J108" s="11">
        <v>1</v>
      </c>
      <c r="K108" s="11"/>
      <c r="L108" s="11"/>
      <c r="M108" s="37"/>
    </row>
    <row r="109" spans="1:13" ht="11.25" customHeight="1">
      <c r="A109" s="13" t="s">
        <v>24</v>
      </c>
      <c r="B109" s="3">
        <v>14</v>
      </c>
      <c r="C109" s="3"/>
      <c r="D109" s="5">
        <f>SUM(D94,D108)</f>
        <v>7</v>
      </c>
      <c r="E109" s="5">
        <f>SUM(E94,E108)</f>
        <v>3</v>
      </c>
      <c r="F109" s="11"/>
      <c r="G109" s="5">
        <f aca="true" t="shared" si="10" ref="G109:M109">SUM(G94,G108)</f>
        <v>4</v>
      </c>
      <c r="H109" s="3">
        <f t="shared" si="10"/>
        <v>1</v>
      </c>
      <c r="I109" s="5">
        <f t="shared" si="10"/>
        <v>3</v>
      </c>
      <c r="J109" s="5">
        <f t="shared" si="10"/>
        <v>3</v>
      </c>
      <c r="K109" s="5">
        <f t="shared" si="10"/>
        <v>4</v>
      </c>
      <c r="L109" s="5">
        <f t="shared" si="10"/>
        <v>2</v>
      </c>
      <c r="M109" s="29">
        <f t="shared" si="10"/>
        <v>1</v>
      </c>
    </row>
    <row r="110" spans="1:13" ht="11.25" customHeight="1">
      <c r="A110" s="13" t="s">
        <v>22</v>
      </c>
      <c r="B110" s="6">
        <v>0.0673076923076923</v>
      </c>
      <c r="C110" s="6"/>
      <c r="D110" s="7">
        <f>+D109/D$9</f>
        <v>0.0958904109589041</v>
      </c>
      <c r="E110" s="7">
        <f>+E109/E$9</f>
        <v>0.07692307692307693</v>
      </c>
      <c r="F110" s="11"/>
      <c r="G110" s="7">
        <f aca="true" t="shared" si="11" ref="G110:M110">+G109/G$9</f>
        <v>0.05128205128205128</v>
      </c>
      <c r="H110" s="6">
        <f t="shared" si="11"/>
        <v>0.041666666666666664</v>
      </c>
      <c r="I110" s="7">
        <f t="shared" si="11"/>
        <v>0.06666666666666667</v>
      </c>
      <c r="J110" s="7">
        <f t="shared" si="11"/>
        <v>0.04838709677419355</v>
      </c>
      <c r="K110" s="7">
        <f t="shared" si="11"/>
        <v>0.11764705882352941</v>
      </c>
      <c r="L110" s="7">
        <f t="shared" si="11"/>
        <v>0.10526315789473684</v>
      </c>
      <c r="M110" s="43">
        <f t="shared" si="11"/>
        <v>0.041666666666666664</v>
      </c>
    </row>
    <row r="111" spans="1:13" ht="11.25" customHeight="1">
      <c r="A111" s="14" t="s">
        <v>29</v>
      </c>
      <c r="B111" s="3"/>
      <c r="C111" s="20"/>
      <c r="D111" s="11"/>
      <c r="E111" s="11"/>
      <c r="G111" s="11"/>
      <c r="H111" s="20"/>
      <c r="I111" s="11"/>
      <c r="J111" s="11"/>
      <c r="K111" s="11"/>
      <c r="L111" s="11"/>
      <c r="M111" s="37"/>
    </row>
    <row r="112" spans="1:13" ht="11.25" customHeight="1">
      <c r="A112" s="13" t="s">
        <v>17</v>
      </c>
      <c r="B112" s="3">
        <v>9</v>
      </c>
      <c r="C112" s="20"/>
      <c r="D112" s="11">
        <v>4</v>
      </c>
      <c r="E112" s="11">
        <v>3</v>
      </c>
      <c r="F112" s="11">
        <v>1</v>
      </c>
      <c r="G112" s="11">
        <v>1</v>
      </c>
      <c r="H112" s="20"/>
      <c r="I112" s="11">
        <v>1</v>
      </c>
      <c r="J112" s="11">
        <v>2</v>
      </c>
      <c r="K112" s="11">
        <v>4</v>
      </c>
      <c r="L112" s="11">
        <v>2</v>
      </c>
      <c r="M112" s="37"/>
    </row>
    <row r="113" spans="1:13" ht="11.25" customHeight="1">
      <c r="A113" s="13" t="s">
        <v>18</v>
      </c>
      <c r="B113" s="6">
        <v>0.04326923076923077</v>
      </c>
      <c r="C113" s="20"/>
      <c r="D113" s="7">
        <f>+D112/D$9</f>
        <v>0.0547945205479452</v>
      </c>
      <c r="E113" s="7">
        <f>+E112/E$9</f>
        <v>0.07692307692307693</v>
      </c>
      <c r="F113" s="7">
        <f>+F112/F$9</f>
        <v>0.16666666666666666</v>
      </c>
      <c r="G113" s="7">
        <f>+G112/G$9</f>
        <v>0.01282051282051282</v>
      </c>
      <c r="H113" s="20"/>
      <c r="I113" s="7">
        <f>+I112/I$9</f>
        <v>0.022222222222222223</v>
      </c>
      <c r="J113" s="7">
        <f>+J112/J$9</f>
        <v>0.03225806451612903</v>
      </c>
      <c r="K113" s="7">
        <f>+K112/K$9</f>
        <v>0.11764705882352941</v>
      </c>
      <c r="L113" s="7">
        <f>+L112/L$9</f>
        <v>0.10526315789473684</v>
      </c>
      <c r="M113" s="37"/>
    </row>
    <row r="114" spans="1:13" ht="11.25" customHeight="1">
      <c r="A114" s="13" t="s">
        <v>19</v>
      </c>
      <c r="B114" s="3">
        <v>3.2</v>
      </c>
      <c r="C114" s="21"/>
      <c r="D114" s="8">
        <v>2.93</v>
      </c>
      <c r="E114" s="8">
        <v>3.5</v>
      </c>
      <c r="F114" s="8">
        <v>3</v>
      </c>
      <c r="G114" s="8">
        <v>3.56</v>
      </c>
      <c r="H114" s="21"/>
      <c r="I114" s="8">
        <v>2.61</v>
      </c>
      <c r="J114" s="8">
        <v>3</v>
      </c>
      <c r="K114" s="8">
        <v>3.34</v>
      </c>
      <c r="L114" s="8">
        <v>3.4</v>
      </c>
      <c r="M114" s="44"/>
    </row>
    <row r="115" spans="1:13" ht="11.25" customHeight="1">
      <c r="A115" s="13" t="s">
        <v>20</v>
      </c>
      <c r="B115" s="3">
        <v>92</v>
      </c>
      <c r="C115" s="20"/>
      <c r="D115" s="11">
        <v>92</v>
      </c>
      <c r="E115" s="11">
        <v>93</v>
      </c>
      <c r="F115" s="11">
        <v>100</v>
      </c>
      <c r="G115" s="11">
        <v>96</v>
      </c>
      <c r="H115" s="20"/>
      <c r="I115" s="11">
        <v>76</v>
      </c>
      <c r="J115" s="11">
        <v>103</v>
      </c>
      <c r="K115" s="11">
        <v>96</v>
      </c>
      <c r="L115" s="11">
        <v>81</v>
      </c>
      <c r="M115" s="37"/>
    </row>
    <row r="116" spans="1:13" ht="11.25" customHeight="1">
      <c r="A116" s="15"/>
      <c r="B116" s="26"/>
      <c r="C116" s="26"/>
      <c r="D116" s="12"/>
      <c r="E116" s="12"/>
      <c r="F116" s="12"/>
      <c r="G116" s="12"/>
      <c r="H116" s="26"/>
      <c r="I116" s="12"/>
      <c r="J116" s="12"/>
      <c r="K116" s="12"/>
      <c r="L116" s="12"/>
      <c r="M116" s="46"/>
    </row>
    <row r="117" spans="2:13" ht="11.25" customHeight="1">
      <c r="B117" s="22"/>
      <c r="C117" s="3"/>
      <c r="G117" s="23"/>
      <c r="H117" s="3"/>
      <c r="M117" s="29"/>
    </row>
    <row r="118" spans="1:13" ht="11.25" customHeight="1">
      <c r="A118" s="14" t="s">
        <v>36</v>
      </c>
      <c r="B118" s="3"/>
      <c r="C118" s="20"/>
      <c r="D118" s="11"/>
      <c r="E118" s="11"/>
      <c r="G118" s="11"/>
      <c r="H118" s="20"/>
      <c r="I118" s="11"/>
      <c r="J118" s="11"/>
      <c r="K118" s="11"/>
      <c r="L118" s="11"/>
      <c r="M118" s="37"/>
    </row>
    <row r="119" spans="1:13" ht="11.25" customHeight="1">
      <c r="A119" s="14" t="s">
        <v>28</v>
      </c>
      <c r="B119" s="3"/>
      <c r="C119" s="20"/>
      <c r="D119" s="11"/>
      <c r="E119" s="11"/>
      <c r="G119" s="11"/>
      <c r="H119" s="20"/>
      <c r="I119" s="11"/>
      <c r="J119" s="11"/>
      <c r="K119" s="11"/>
      <c r="L119" s="11"/>
      <c r="M119" s="37"/>
    </row>
    <row r="120" spans="1:13" ht="11.25" customHeight="1">
      <c r="A120" s="13" t="s">
        <v>17</v>
      </c>
      <c r="B120" s="3">
        <v>18</v>
      </c>
      <c r="C120" s="20"/>
      <c r="D120" s="11">
        <v>10</v>
      </c>
      <c r="E120" s="11">
        <v>4</v>
      </c>
      <c r="G120" s="11">
        <v>4</v>
      </c>
      <c r="H120" s="20"/>
      <c r="I120" s="11">
        <v>2</v>
      </c>
      <c r="J120" s="11">
        <v>9</v>
      </c>
      <c r="K120" s="11">
        <v>4</v>
      </c>
      <c r="L120" s="11">
        <v>2</v>
      </c>
      <c r="M120" s="37">
        <v>1</v>
      </c>
    </row>
    <row r="121" spans="1:13" ht="11.25" customHeight="1">
      <c r="A121" s="13" t="s">
        <v>18</v>
      </c>
      <c r="B121" s="6">
        <v>0.08653846153846154</v>
      </c>
      <c r="C121" s="6"/>
      <c r="D121" s="7">
        <f>+D120/D$9</f>
        <v>0.136986301369863</v>
      </c>
      <c r="E121" s="7">
        <f>+E120/E$9</f>
        <v>0.10256410256410256</v>
      </c>
      <c r="F121" s="7"/>
      <c r="G121" s="7">
        <f>+G120/G$9</f>
        <v>0.05128205128205128</v>
      </c>
      <c r="H121" s="6"/>
      <c r="I121" s="7">
        <f>+I120/I$9</f>
        <v>0.044444444444444446</v>
      </c>
      <c r="J121" s="7">
        <f>+J120/J$9</f>
        <v>0.14516129032258066</v>
      </c>
      <c r="K121" s="7">
        <f>+K120/K$9</f>
        <v>0.11764705882352941</v>
      </c>
      <c r="L121" s="7">
        <f>+L120/L$9</f>
        <v>0.10526315789473684</v>
      </c>
      <c r="M121" s="43">
        <f>+M120/M$9</f>
        <v>0.041666666666666664</v>
      </c>
    </row>
    <row r="122" spans="1:13" ht="11.25" customHeight="1">
      <c r="A122" s="13" t="s">
        <v>19</v>
      </c>
      <c r="B122" s="21">
        <v>2.54</v>
      </c>
      <c r="C122" s="21"/>
      <c r="D122" s="8">
        <v>2.39</v>
      </c>
      <c r="E122" s="8">
        <v>2.37</v>
      </c>
      <c r="F122" s="8"/>
      <c r="G122" s="8">
        <v>3.09</v>
      </c>
      <c r="H122" s="21"/>
      <c r="I122" s="8">
        <v>2.51</v>
      </c>
      <c r="J122" s="8">
        <v>2.29</v>
      </c>
      <c r="K122" s="8">
        <v>2.73</v>
      </c>
      <c r="L122" s="8">
        <v>3.26</v>
      </c>
      <c r="M122" s="44">
        <v>2.71</v>
      </c>
    </row>
    <row r="123" spans="1:13" ht="11.25" customHeight="1">
      <c r="A123" s="13" t="s">
        <v>20</v>
      </c>
      <c r="B123" s="3">
        <v>54</v>
      </c>
      <c r="C123" s="20"/>
      <c r="D123" s="11">
        <v>54</v>
      </c>
      <c r="E123" s="11">
        <v>54</v>
      </c>
      <c r="G123" s="11">
        <v>53</v>
      </c>
      <c r="H123" s="20"/>
      <c r="I123" s="11">
        <v>38</v>
      </c>
      <c r="J123" s="11">
        <v>54</v>
      </c>
      <c r="K123" s="11">
        <v>55</v>
      </c>
      <c r="L123" s="11">
        <v>65</v>
      </c>
      <c r="M123" s="37">
        <v>58</v>
      </c>
    </row>
    <row r="124" spans="1:13" ht="11.25" customHeight="1">
      <c r="A124" s="13" t="s">
        <v>21</v>
      </c>
      <c r="B124" s="3">
        <v>3</v>
      </c>
      <c r="C124" s="20"/>
      <c r="D124" s="11"/>
      <c r="E124" s="11">
        <v>2</v>
      </c>
      <c r="F124" s="11">
        <v>1</v>
      </c>
      <c r="G124" s="11"/>
      <c r="H124" s="20"/>
      <c r="I124" s="11"/>
      <c r="J124" s="11"/>
      <c r="K124" s="11">
        <v>3</v>
      </c>
      <c r="L124" s="11"/>
      <c r="M124" s="37"/>
    </row>
    <row r="125" spans="1:13" ht="11.25" customHeight="1">
      <c r="A125" s="13" t="s">
        <v>24</v>
      </c>
      <c r="B125" s="3">
        <v>17</v>
      </c>
      <c r="C125" s="20"/>
      <c r="D125" s="11">
        <f aca="true" t="shared" si="12" ref="D125:J125">SUM(D109,D124)</f>
        <v>7</v>
      </c>
      <c r="E125" s="11">
        <f t="shared" si="12"/>
        <v>5</v>
      </c>
      <c r="F125" s="11">
        <f t="shared" si="12"/>
        <v>1</v>
      </c>
      <c r="G125" s="11">
        <f t="shared" si="12"/>
        <v>4</v>
      </c>
      <c r="H125" s="20">
        <f t="shared" si="12"/>
        <v>1</v>
      </c>
      <c r="I125" s="11">
        <f t="shared" si="12"/>
        <v>3</v>
      </c>
      <c r="J125" s="11">
        <f t="shared" si="12"/>
        <v>3</v>
      </c>
      <c r="K125" s="11">
        <f>SUM(K109,K124)</f>
        <v>7</v>
      </c>
      <c r="L125" s="11">
        <f>SUM(L109,L124)</f>
        <v>2</v>
      </c>
      <c r="M125" s="37">
        <f>SUM(M109,M124)</f>
        <v>1</v>
      </c>
    </row>
    <row r="126" spans="1:13" ht="11.25" customHeight="1">
      <c r="A126" s="13" t="s">
        <v>22</v>
      </c>
      <c r="B126" s="6">
        <v>0.08173076923076923</v>
      </c>
      <c r="C126" s="6"/>
      <c r="D126" s="7">
        <f>+D125/D$9</f>
        <v>0.0958904109589041</v>
      </c>
      <c r="E126" s="7">
        <f>+E125/E$9</f>
        <v>0.1282051282051282</v>
      </c>
      <c r="F126" s="7">
        <f>+F125/F$9</f>
        <v>0.16666666666666666</v>
      </c>
      <c r="G126" s="7">
        <f aca="true" t="shared" si="13" ref="G126:M126">+G125/G$9</f>
        <v>0.05128205128205128</v>
      </c>
      <c r="H126" s="6">
        <f t="shared" si="13"/>
        <v>0.041666666666666664</v>
      </c>
      <c r="I126" s="7">
        <f t="shared" si="13"/>
        <v>0.06666666666666667</v>
      </c>
      <c r="J126" s="7">
        <f t="shared" si="13"/>
        <v>0.04838709677419355</v>
      </c>
      <c r="K126" s="7">
        <f t="shared" si="13"/>
        <v>0.20588235294117646</v>
      </c>
      <c r="L126" s="7">
        <f t="shared" si="13"/>
        <v>0.10526315789473684</v>
      </c>
      <c r="M126" s="43">
        <f t="shared" si="13"/>
        <v>0.041666666666666664</v>
      </c>
    </row>
    <row r="127" spans="1:13" ht="11.25" customHeight="1">
      <c r="A127" s="14" t="s">
        <v>29</v>
      </c>
      <c r="B127" s="3"/>
      <c r="C127" s="20"/>
      <c r="D127" s="11"/>
      <c r="E127" s="11"/>
      <c r="G127" s="11"/>
      <c r="H127" s="20"/>
      <c r="I127" s="11"/>
      <c r="J127" s="11"/>
      <c r="K127" s="11"/>
      <c r="L127" s="11"/>
      <c r="M127" s="37"/>
    </row>
    <row r="128" spans="1:13" ht="11.25" customHeight="1">
      <c r="A128" s="13" t="s">
        <v>17</v>
      </c>
      <c r="B128" s="3">
        <v>39</v>
      </c>
      <c r="C128" s="20">
        <v>2</v>
      </c>
      <c r="D128" s="11">
        <v>14</v>
      </c>
      <c r="E128" s="11">
        <v>10</v>
      </c>
      <c r="F128" s="11">
        <v>1</v>
      </c>
      <c r="G128" s="11">
        <v>12</v>
      </c>
      <c r="H128" s="20">
        <v>1</v>
      </c>
      <c r="I128" s="11">
        <v>10</v>
      </c>
      <c r="J128" s="11">
        <v>11</v>
      </c>
      <c r="K128" s="11">
        <v>9</v>
      </c>
      <c r="L128" s="11">
        <v>5</v>
      </c>
      <c r="M128" s="37">
        <v>3</v>
      </c>
    </row>
    <row r="129" spans="1:13" ht="11.25" customHeight="1">
      <c r="A129" s="13" t="s">
        <v>18</v>
      </c>
      <c r="B129" s="6">
        <v>0.1875</v>
      </c>
      <c r="C129" s="6">
        <f>+C128/C$9</f>
        <v>0.16666666666666666</v>
      </c>
      <c r="D129" s="7">
        <v>0.0249</v>
      </c>
      <c r="E129" s="7">
        <f aca="true" t="shared" si="14" ref="E129:M129">+E128/E$9</f>
        <v>0.2564102564102564</v>
      </c>
      <c r="F129" s="7">
        <f t="shared" si="14"/>
        <v>0.16666666666666666</v>
      </c>
      <c r="G129" s="7">
        <f t="shared" si="14"/>
        <v>0.15384615384615385</v>
      </c>
      <c r="H129" s="6">
        <f t="shared" si="14"/>
        <v>0.041666666666666664</v>
      </c>
      <c r="I129" s="7">
        <f t="shared" si="14"/>
        <v>0.2222222222222222</v>
      </c>
      <c r="J129" s="7">
        <f t="shared" si="14"/>
        <v>0.1774193548387097</v>
      </c>
      <c r="K129" s="7">
        <f t="shared" si="14"/>
        <v>0.2647058823529412</v>
      </c>
      <c r="L129" s="7">
        <f t="shared" si="14"/>
        <v>0.2631578947368421</v>
      </c>
      <c r="M129" s="43">
        <f t="shared" si="14"/>
        <v>0.125</v>
      </c>
    </row>
    <row r="130" spans="1:13" ht="11.25" customHeight="1">
      <c r="A130" s="13" t="s">
        <v>19</v>
      </c>
      <c r="B130" s="3">
        <v>2.91</v>
      </c>
      <c r="C130" s="21">
        <v>2.66</v>
      </c>
      <c r="D130" s="8">
        <v>2.49</v>
      </c>
      <c r="E130" s="8">
        <v>3.08</v>
      </c>
      <c r="F130" s="8">
        <v>3.03</v>
      </c>
      <c r="G130" s="8">
        <v>3.29</v>
      </c>
      <c r="H130" s="21">
        <v>3.23</v>
      </c>
      <c r="I130" s="8">
        <v>2.55</v>
      </c>
      <c r="J130" s="8">
        <v>2.73</v>
      </c>
      <c r="K130" s="8">
        <v>3.16</v>
      </c>
      <c r="L130" s="8">
        <v>3.49</v>
      </c>
      <c r="M130" s="44">
        <v>2.95</v>
      </c>
    </row>
    <row r="131" spans="1:13" ht="11.25" customHeight="1">
      <c r="A131" s="13" t="s">
        <v>20</v>
      </c>
      <c r="B131" s="3">
        <v>80</v>
      </c>
      <c r="C131" s="20">
        <v>66</v>
      </c>
      <c r="D131" s="11">
        <v>74</v>
      </c>
      <c r="E131" s="11">
        <v>87</v>
      </c>
      <c r="F131" s="11">
        <v>106</v>
      </c>
      <c r="G131" s="11">
        <v>82</v>
      </c>
      <c r="H131" s="20">
        <v>85</v>
      </c>
      <c r="I131" s="11">
        <v>72</v>
      </c>
      <c r="J131" s="11">
        <v>75</v>
      </c>
      <c r="K131" s="11">
        <v>93</v>
      </c>
      <c r="L131" s="11">
        <v>86</v>
      </c>
      <c r="M131" s="37">
        <v>75</v>
      </c>
    </row>
    <row r="132" spans="2:13" ht="11.25" customHeight="1">
      <c r="B132" s="3"/>
      <c r="C132" s="20"/>
      <c r="D132" s="11"/>
      <c r="E132" s="11"/>
      <c r="F132" s="11"/>
      <c r="G132" s="11"/>
      <c r="H132" s="20"/>
      <c r="I132" s="11"/>
      <c r="J132" s="11"/>
      <c r="K132" s="11"/>
      <c r="L132" s="11"/>
      <c r="M132" s="37"/>
    </row>
    <row r="133" spans="1:13" ht="11.25" customHeight="1">
      <c r="A133" s="14" t="s">
        <v>38</v>
      </c>
      <c r="B133" s="3"/>
      <c r="C133" s="20"/>
      <c r="D133" s="11"/>
      <c r="E133" s="11"/>
      <c r="G133" s="11"/>
      <c r="H133" s="20"/>
      <c r="I133" s="11"/>
      <c r="J133" s="11"/>
      <c r="K133" s="11"/>
      <c r="L133" s="11"/>
      <c r="M133" s="37"/>
    </row>
    <row r="134" spans="1:13" ht="11.25" customHeight="1">
      <c r="A134" s="14" t="s">
        <v>28</v>
      </c>
      <c r="B134" s="3"/>
      <c r="C134" s="20"/>
      <c r="D134" s="11"/>
      <c r="E134" s="11"/>
      <c r="G134" s="11"/>
      <c r="H134" s="20"/>
      <c r="I134" s="11"/>
      <c r="J134" s="11"/>
      <c r="K134" s="11"/>
      <c r="L134" s="11"/>
      <c r="M134" s="37"/>
    </row>
    <row r="135" spans="1:13" ht="11.25" customHeight="1">
      <c r="A135" s="13" t="s">
        <v>17</v>
      </c>
      <c r="B135" s="3">
        <v>14</v>
      </c>
      <c r="C135" s="20">
        <v>1</v>
      </c>
      <c r="D135" s="11">
        <v>8</v>
      </c>
      <c r="E135" s="11">
        <v>3</v>
      </c>
      <c r="F135" s="5">
        <v>1</v>
      </c>
      <c r="G135" s="11">
        <v>1</v>
      </c>
      <c r="H135" s="20"/>
      <c r="I135" s="11">
        <v>3</v>
      </c>
      <c r="J135" s="11">
        <v>8</v>
      </c>
      <c r="K135" s="11">
        <v>2</v>
      </c>
      <c r="L135" s="11">
        <v>1</v>
      </c>
      <c r="M135" s="37"/>
    </row>
    <row r="136" spans="1:13" ht="11.25" customHeight="1">
      <c r="A136" s="13" t="s">
        <v>18</v>
      </c>
      <c r="B136" s="6">
        <v>0.0673076923076923</v>
      </c>
      <c r="C136" s="6">
        <f>+C135/C$9</f>
        <v>0.08333333333333333</v>
      </c>
      <c r="D136" s="7">
        <f>+D135/D$9</f>
        <v>0.1095890410958904</v>
      </c>
      <c r="E136" s="7">
        <f>+E135/E$9</f>
        <v>0.07692307692307693</v>
      </c>
      <c r="F136" s="7">
        <f>+F135/F$9</f>
        <v>0.16666666666666666</v>
      </c>
      <c r="G136" s="7">
        <f>+G135/G$9</f>
        <v>0.01282051282051282</v>
      </c>
      <c r="H136" s="6"/>
      <c r="I136" s="7">
        <f>+I135/I$9</f>
        <v>0.06666666666666667</v>
      </c>
      <c r="J136" s="7">
        <f>+J135/J$9</f>
        <v>0.12903225806451613</v>
      </c>
      <c r="K136" s="7">
        <f>+K135/K$9</f>
        <v>0.058823529411764705</v>
      </c>
      <c r="L136" s="7">
        <f>+L135/L$9</f>
        <v>0.05263157894736842</v>
      </c>
      <c r="M136" s="43"/>
    </row>
    <row r="137" spans="1:13" ht="11.25" customHeight="1">
      <c r="A137" s="13" t="s">
        <v>19</v>
      </c>
      <c r="B137" s="21">
        <v>2.27</v>
      </c>
      <c r="C137" s="21">
        <v>2.23</v>
      </c>
      <c r="D137" s="8">
        <v>2.46</v>
      </c>
      <c r="E137" s="8">
        <v>1.85</v>
      </c>
      <c r="F137" s="8">
        <v>1.56</v>
      </c>
      <c r="G137" s="8">
        <v>2.68</v>
      </c>
      <c r="H137" s="21"/>
      <c r="I137" s="8">
        <v>2.62</v>
      </c>
      <c r="J137" s="8">
        <v>2.3</v>
      </c>
      <c r="K137" s="8">
        <v>1.81</v>
      </c>
      <c r="L137" s="8">
        <v>1.86</v>
      </c>
      <c r="M137" s="44"/>
    </row>
    <row r="138" spans="1:13" ht="11.25" customHeight="1">
      <c r="A138" s="13" t="s">
        <v>20</v>
      </c>
      <c r="B138" s="3">
        <v>59</v>
      </c>
      <c r="C138" s="20">
        <v>71</v>
      </c>
      <c r="D138" s="11">
        <v>61</v>
      </c>
      <c r="E138" s="11">
        <v>48</v>
      </c>
      <c r="F138" s="5">
        <v>45</v>
      </c>
      <c r="G138" s="11">
        <v>81</v>
      </c>
      <c r="H138" s="20"/>
      <c r="I138" s="11">
        <v>54</v>
      </c>
      <c r="J138" s="11">
        <v>63</v>
      </c>
      <c r="K138" s="11">
        <v>64</v>
      </c>
      <c r="L138" s="11">
        <v>33</v>
      </c>
      <c r="M138" s="37"/>
    </row>
    <row r="139" spans="1:13" ht="11.25" customHeight="1">
      <c r="A139" s="13" t="s">
        <v>21</v>
      </c>
      <c r="B139" s="3">
        <v>5</v>
      </c>
      <c r="C139" s="20"/>
      <c r="D139" s="11">
        <v>1</v>
      </c>
      <c r="E139" s="11">
        <v>2</v>
      </c>
      <c r="G139" s="11">
        <v>2</v>
      </c>
      <c r="H139" s="20"/>
      <c r="I139" s="11">
        <v>1</v>
      </c>
      <c r="J139" s="11">
        <v>1</v>
      </c>
      <c r="K139" s="11">
        <v>3</v>
      </c>
      <c r="L139" s="11"/>
      <c r="M139" s="37"/>
    </row>
    <row r="140" spans="1:13" ht="11.25" customHeight="1">
      <c r="A140" s="13" t="s">
        <v>24</v>
      </c>
      <c r="B140" s="3">
        <v>22</v>
      </c>
      <c r="C140" s="20"/>
      <c r="D140" s="11">
        <f aca="true" t="shared" si="15" ref="D140:M140">SUM(D125,D139)</f>
        <v>8</v>
      </c>
      <c r="E140" s="11">
        <f t="shared" si="15"/>
        <v>7</v>
      </c>
      <c r="F140" s="11">
        <f t="shared" si="15"/>
        <v>1</v>
      </c>
      <c r="G140" s="11">
        <f t="shared" si="15"/>
        <v>6</v>
      </c>
      <c r="H140" s="20">
        <f t="shared" si="15"/>
        <v>1</v>
      </c>
      <c r="I140" s="11">
        <f t="shared" si="15"/>
        <v>4</v>
      </c>
      <c r="J140" s="11">
        <f t="shared" si="15"/>
        <v>4</v>
      </c>
      <c r="K140" s="11">
        <f t="shared" si="15"/>
        <v>10</v>
      </c>
      <c r="L140" s="11">
        <f t="shared" si="15"/>
        <v>2</v>
      </c>
      <c r="M140" s="37">
        <f t="shared" si="15"/>
        <v>1</v>
      </c>
    </row>
    <row r="141" spans="1:13" ht="11.25" customHeight="1">
      <c r="A141" s="13" t="s">
        <v>22</v>
      </c>
      <c r="B141" s="6">
        <v>0.10576923076923077</v>
      </c>
      <c r="C141" s="6"/>
      <c r="D141" s="7">
        <f aca="true" t="shared" si="16" ref="D141:M141">+D140/D$9</f>
        <v>0.1095890410958904</v>
      </c>
      <c r="E141" s="7">
        <f t="shared" si="16"/>
        <v>0.1794871794871795</v>
      </c>
      <c r="F141" s="7">
        <f t="shared" si="16"/>
        <v>0.16666666666666666</v>
      </c>
      <c r="G141" s="7">
        <f t="shared" si="16"/>
        <v>0.07692307692307693</v>
      </c>
      <c r="H141" s="6">
        <f t="shared" si="16"/>
        <v>0.041666666666666664</v>
      </c>
      <c r="I141" s="7">
        <f t="shared" si="16"/>
        <v>0.08888888888888889</v>
      </c>
      <c r="J141" s="7">
        <f t="shared" si="16"/>
        <v>0.06451612903225806</v>
      </c>
      <c r="K141" s="7">
        <f t="shared" si="16"/>
        <v>0.29411764705882354</v>
      </c>
      <c r="L141" s="7">
        <f t="shared" si="16"/>
        <v>0.10526315789473684</v>
      </c>
      <c r="M141" s="43">
        <f t="shared" si="16"/>
        <v>0.041666666666666664</v>
      </c>
    </row>
    <row r="142" spans="1:13" ht="11.25" customHeight="1">
      <c r="A142" s="14" t="s">
        <v>29</v>
      </c>
      <c r="B142" s="3"/>
      <c r="C142" s="20"/>
      <c r="D142" s="11"/>
      <c r="E142" s="11"/>
      <c r="G142" s="11"/>
      <c r="H142" s="20"/>
      <c r="I142" s="11"/>
      <c r="J142" s="11"/>
      <c r="K142" s="11"/>
      <c r="L142" s="11"/>
      <c r="M142" s="37"/>
    </row>
    <row r="143" spans="1:13" ht="11.25" customHeight="1">
      <c r="A143" s="13" t="s">
        <v>17</v>
      </c>
      <c r="B143" s="3">
        <v>35</v>
      </c>
      <c r="C143" s="20">
        <v>1</v>
      </c>
      <c r="D143" s="11">
        <v>14</v>
      </c>
      <c r="E143" s="11">
        <v>9</v>
      </c>
      <c r="F143" s="11"/>
      <c r="G143" s="11">
        <v>11</v>
      </c>
      <c r="H143" s="20">
        <v>1</v>
      </c>
      <c r="I143" s="11">
        <v>8</v>
      </c>
      <c r="J143" s="11">
        <v>11</v>
      </c>
      <c r="K143" s="11">
        <v>8</v>
      </c>
      <c r="L143" s="11">
        <v>4</v>
      </c>
      <c r="M143" s="37">
        <v>3</v>
      </c>
    </row>
    <row r="144" spans="1:13" ht="11.25" customHeight="1">
      <c r="A144" s="13" t="s">
        <v>18</v>
      </c>
      <c r="B144" s="6">
        <v>0.16826923076923078</v>
      </c>
      <c r="C144" s="6">
        <f>+C143/C$9</f>
        <v>0.08333333333333333</v>
      </c>
      <c r="D144" s="7">
        <f>+D143/D$9</f>
        <v>0.1917808219178082</v>
      </c>
      <c r="E144" s="7">
        <f>+E143/E$9</f>
        <v>0.23076923076923078</v>
      </c>
      <c r="F144" s="7"/>
      <c r="G144" s="7">
        <f aca="true" t="shared" si="17" ref="G144:M144">+G143/G$9</f>
        <v>0.14102564102564102</v>
      </c>
      <c r="H144" s="6">
        <f t="shared" si="17"/>
        <v>0.041666666666666664</v>
      </c>
      <c r="I144" s="7">
        <f t="shared" si="17"/>
        <v>0.17777777777777778</v>
      </c>
      <c r="J144" s="7">
        <f t="shared" si="17"/>
        <v>0.1774193548387097</v>
      </c>
      <c r="K144" s="7">
        <f t="shared" si="17"/>
        <v>0.23529411764705882</v>
      </c>
      <c r="L144" s="7">
        <f t="shared" si="17"/>
        <v>0.21052631578947367</v>
      </c>
      <c r="M144" s="43">
        <f t="shared" si="17"/>
        <v>0.125</v>
      </c>
    </row>
    <row r="145" spans="1:13" ht="11.25" customHeight="1">
      <c r="A145" s="13" t="s">
        <v>19</v>
      </c>
      <c r="B145" s="3">
        <v>2.94</v>
      </c>
      <c r="C145" s="21">
        <v>2.97</v>
      </c>
      <c r="D145" s="8">
        <v>2.64</v>
      </c>
      <c r="E145" s="8">
        <v>3.08</v>
      </c>
      <c r="F145" s="8"/>
      <c r="G145" s="8">
        <v>3.21</v>
      </c>
      <c r="H145" s="21">
        <v>3.09</v>
      </c>
      <c r="I145" s="8">
        <v>2.69</v>
      </c>
      <c r="J145" s="8">
        <v>2.75</v>
      </c>
      <c r="K145" s="8">
        <v>3.16</v>
      </c>
      <c r="L145" s="8">
        <v>3.42</v>
      </c>
      <c r="M145" s="44">
        <v>3.01</v>
      </c>
    </row>
    <row r="146" spans="1:13" ht="11.25" customHeight="1">
      <c r="A146" s="13" t="s">
        <v>20</v>
      </c>
      <c r="B146" s="3">
        <v>93</v>
      </c>
      <c r="C146" s="20">
        <v>103</v>
      </c>
      <c r="D146" s="11">
        <v>91</v>
      </c>
      <c r="E146" s="11">
        <v>95</v>
      </c>
      <c r="F146" s="11"/>
      <c r="G146" s="11">
        <v>93</v>
      </c>
      <c r="H146" s="20">
        <v>97</v>
      </c>
      <c r="I146" s="11">
        <v>91</v>
      </c>
      <c r="J146" s="11">
        <v>87</v>
      </c>
      <c r="K146" s="11">
        <v>100</v>
      </c>
      <c r="L146" s="11">
        <v>100</v>
      </c>
      <c r="M146" s="37">
        <v>90</v>
      </c>
    </row>
    <row r="147" spans="2:13" ht="11.25" customHeight="1">
      <c r="B147" s="3"/>
      <c r="C147" s="20"/>
      <c r="D147" s="11"/>
      <c r="E147" s="11"/>
      <c r="F147" s="11"/>
      <c r="G147" s="11"/>
      <c r="H147" s="20"/>
      <c r="I147" s="11"/>
      <c r="J147" s="11"/>
      <c r="K147" s="11"/>
      <c r="L147" s="11"/>
      <c r="M147" s="37"/>
    </row>
    <row r="148" spans="1:13" ht="11.25" customHeight="1">
      <c r="A148" s="14" t="s">
        <v>40</v>
      </c>
      <c r="B148" s="3"/>
      <c r="C148" s="20"/>
      <c r="D148" s="11"/>
      <c r="E148" s="11"/>
      <c r="F148" s="11"/>
      <c r="G148" s="11"/>
      <c r="H148" s="20"/>
      <c r="I148" s="11"/>
      <c r="J148" s="11"/>
      <c r="K148" s="11"/>
      <c r="L148" s="11"/>
      <c r="M148" s="37"/>
    </row>
    <row r="149" spans="1:13" ht="11.25" customHeight="1">
      <c r="A149" s="14" t="s">
        <v>28</v>
      </c>
      <c r="B149" s="3"/>
      <c r="C149" s="20"/>
      <c r="D149" s="11"/>
      <c r="E149" s="11"/>
      <c r="F149" s="11"/>
      <c r="G149" s="11"/>
      <c r="H149" s="20"/>
      <c r="I149" s="11"/>
      <c r="J149" s="11"/>
      <c r="K149" s="11"/>
      <c r="L149" s="11"/>
      <c r="M149" s="37"/>
    </row>
    <row r="150" spans="1:13" ht="11.25" customHeight="1">
      <c r="A150" s="13" t="s">
        <v>17</v>
      </c>
      <c r="B150" s="3">
        <v>2</v>
      </c>
      <c r="C150" s="20"/>
      <c r="D150" s="11">
        <v>1</v>
      </c>
      <c r="E150" s="11">
        <v>1</v>
      </c>
      <c r="F150" s="11"/>
      <c r="G150" s="11"/>
      <c r="H150" s="20"/>
      <c r="I150" s="11"/>
      <c r="J150" s="11">
        <v>1</v>
      </c>
      <c r="K150" s="11">
        <v>1</v>
      </c>
      <c r="L150" s="11"/>
      <c r="M150" s="37"/>
    </row>
    <row r="151" spans="1:13" ht="11.25" customHeight="1">
      <c r="A151" s="13" t="s">
        <v>18</v>
      </c>
      <c r="B151" s="6">
        <v>0.009615384615384616</v>
      </c>
      <c r="C151" s="20"/>
      <c r="D151" s="7">
        <f>+D150/D$9</f>
        <v>0.0136986301369863</v>
      </c>
      <c r="E151" s="7">
        <f>+E150/E$9</f>
        <v>0.02564102564102564</v>
      </c>
      <c r="F151" s="11"/>
      <c r="G151" s="11"/>
      <c r="H151" s="20"/>
      <c r="I151" s="11"/>
      <c r="J151" s="7">
        <f>+J150/J$9</f>
        <v>0.016129032258064516</v>
      </c>
      <c r="K151" s="7">
        <f>+K150/K$9</f>
        <v>0.029411764705882353</v>
      </c>
      <c r="L151" s="11"/>
      <c r="M151" s="37"/>
    </row>
    <row r="152" spans="1:13" ht="11.25" customHeight="1">
      <c r="A152" s="13" t="s">
        <v>19</v>
      </c>
      <c r="B152" s="21">
        <v>2.04</v>
      </c>
      <c r="C152" s="20"/>
      <c r="D152" s="8">
        <v>2.12</v>
      </c>
      <c r="E152" s="8">
        <v>1.96</v>
      </c>
      <c r="F152" s="8"/>
      <c r="G152" s="8"/>
      <c r="H152" s="21"/>
      <c r="I152" s="8"/>
      <c r="J152" s="8">
        <v>1.96</v>
      </c>
      <c r="K152" s="8">
        <v>2.12</v>
      </c>
      <c r="L152" s="8"/>
      <c r="M152" s="44"/>
    </row>
    <row r="153" spans="1:13" ht="11.25" customHeight="1">
      <c r="A153" s="13" t="s">
        <v>20</v>
      </c>
      <c r="B153" s="3">
        <v>88</v>
      </c>
      <c r="C153" s="20"/>
      <c r="D153" s="11">
        <v>99</v>
      </c>
      <c r="E153" s="11">
        <v>77</v>
      </c>
      <c r="F153" s="11"/>
      <c r="G153" s="11"/>
      <c r="H153" s="20"/>
      <c r="I153" s="11"/>
      <c r="J153" s="11">
        <v>77</v>
      </c>
      <c r="K153" s="11">
        <v>99</v>
      </c>
      <c r="L153" s="11"/>
      <c r="M153" s="37"/>
    </row>
    <row r="154" spans="1:13" ht="11.25" customHeight="1">
      <c r="A154" s="13" t="s">
        <v>24</v>
      </c>
      <c r="B154" s="3">
        <f>B140</f>
        <v>22</v>
      </c>
      <c r="C154" s="3"/>
      <c r="D154" s="5">
        <f aca="true" t="shared" si="18" ref="D154:M154">D140</f>
        <v>8</v>
      </c>
      <c r="E154" s="5">
        <f t="shared" si="18"/>
        <v>7</v>
      </c>
      <c r="F154" s="5">
        <f t="shared" si="18"/>
        <v>1</v>
      </c>
      <c r="G154" s="5">
        <f t="shared" si="18"/>
        <v>6</v>
      </c>
      <c r="H154" s="3">
        <f t="shared" si="18"/>
        <v>1</v>
      </c>
      <c r="I154" s="5">
        <f t="shared" si="18"/>
        <v>4</v>
      </c>
      <c r="J154" s="5">
        <f t="shared" si="18"/>
        <v>4</v>
      </c>
      <c r="K154" s="5">
        <f t="shared" si="18"/>
        <v>10</v>
      </c>
      <c r="L154" s="5">
        <f t="shared" si="18"/>
        <v>2</v>
      </c>
      <c r="M154" s="29">
        <f t="shared" si="18"/>
        <v>1</v>
      </c>
    </row>
    <row r="155" spans="1:13" ht="11.25" customHeight="1">
      <c r="A155" s="13" t="s">
        <v>22</v>
      </c>
      <c r="B155" s="6">
        <v>0.10576923076923077</v>
      </c>
      <c r="C155" s="6"/>
      <c r="D155" s="7">
        <f aca="true" t="shared" si="19" ref="D155:M155">+D154/D$9</f>
        <v>0.1095890410958904</v>
      </c>
      <c r="E155" s="7">
        <f t="shared" si="19"/>
        <v>0.1794871794871795</v>
      </c>
      <c r="F155" s="7">
        <f t="shared" si="19"/>
        <v>0.16666666666666666</v>
      </c>
      <c r="G155" s="7">
        <f t="shared" si="19"/>
        <v>0.07692307692307693</v>
      </c>
      <c r="H155" s="6">
        <f t="shared" si="19"/>
        <v>0.041666666666666664</v>
      </c>
      <c r="I155" s="7">
        <f t="shared" si="19"/>
        <v>0.08888888888888889</v>
      </c>
      <c r="J155" s="7">
        <f t="shared" si="19"/>
        <v>0.06451612903225806</v>
      </c>
      <c r="K155" s="7">
        <f t="shared" si="19"/>
        <v>0.29411764705882354</v>
      </c>
      <c r="L155" s="7">
        <f t="shared" si="19"/>
        <v>0.10526315789473684</v>
      </c>
      <c r="M155" s="43">
        <f t="shared" si="19"/>
        <v>0.041666666666666664</v>
      </c>
    </row>
    <row r="156" spans="1:13" ht="11.25" customHeight="1">
      <c r="A156" s="14" t="s">
        <v>29</v>
      </c>
      <c r="B156" s="3"/>
      <c r="C156" s="20"/>
      <c r="D156" s="11"/>
      <c r="E156" s="11"/>
      <c r="F156" s="11"/>
      <c r="G156" s="11"/>
      <c r="H156" s="20"/>
      <c r="I156" s="11"/>
      <c r="J156" s="11"/>
      <c r="K156" s="11"/>
      <c r="L156" s="11"/>
      <c r="M156" s="37"/>
    </row>
    <row r="157" spans="1:13" ht="11.25" customHeight="1">
      <c r="A157" s="13" t="s">
        <v>17</v>
      </c>
      <c r="B157" s="3">
        <v>11</v>
      </c>
      <c r="C157" s="20"/>
      <c r="D157" s="11">
        <v>5</v>
      </c>
      <c r="E157" s="11">
        <v>3</v>
      </c>
      <c r="G157" s="11">
        <v>3</v>
      </c>
      <c r="H157" s="20"/>
      <c r="I157" s="11">
        <v>4</v>
      </c>
      <c r="J157" s="11">
        <v>4</v>
      </c>
      <c r="K157" s="11"/>
      <c r="L157" s="11">
        <v>2</v>
      </c>
      <c r="M157" s="37">
        <v>1</v>
      </c>
    </row>
    <row r="158" spans="1:13" ht="11.25" customHeight="1">
      <c r="A158" s="13" t="s">
        <v>18</v>
      </c>
      <c r="B158" s="6">
        <v>0.052884615384615384</v>
      </c>
      <c r="C158" s="20"/>
      <c r="D158" s="7">
        <f>+D157/D$9</f>
        <v>0.0684931506849315</v>
      </c>
      <c r="E158" s="7">
        <f>+E157/E$9</f>
        <v>0.07692307692307693</v>
      </c>
      <c r="G158" s="7">
        <f>+G157/G$9</f>
        <v>0.038461538461538464</v>
      </c>
      <c r="H158" s="20"/>
      <c r="I158" s="7">
        <f>+I157/I$9</f>
        <v>0.08888888888888889</v>
      </c>
      <c r="J158" s="7">
        <f>+J157/J$9</f>
        <v>0.06451612903225806</v>
      </c>
      <c r="K158" s="11"/>
      <c r="L158" s="7">
        <f>+L157/L$9</f>
        <v>0.10526315789473684</v>
      </c>
      <c r="M158" s="43">
        <f>+M157/M$9</f>
        <v>0.041666666666666664</v>
      </c>
    </row>
    <row r="159" spans="1:13" ht="11.25" customHeight="1">
      <c r="A159" s="13" t="s">
        <v>19</v>
      </c>
      <c r="B159" s="21">
        <v>2.88</v>
      </c>
      <c r="C159" s="20"/>
      <c r="D159" s="8">
        <v>2.64</v>
      </c>
      <c r="E159" s="8">
        <v>3.01</v>
      </c>
      <c r="G159" s="8">
        <v>3.14</v>
      </c>
      <c r="H159" s="21"/>
      <c r="I159" s="8">
        <v>2.7</v>
      </c>
      <c r="J159" s="8">
        <v>2.86</v>
      </c>
      <c r="K159" s="8"/>
      <c r="L159" s="8">
        <v>3.22</v>
      </c>
      <c r="M159" s="44">
        <v>3.02</v>
      </c>
    </row>
    <row r="160" spans="1:13" ht="11.25" customHeight="1">
      <c r="A160" s="13" t="s">
        <v>20</v>
      </c>
      <c r="B160" s="3">
        <v>108</v>
      </c>
      <c r="C160" s="20"/>
      <c r="D160" s="11">
        <v>110</v>
      </c>
      <c r="E160" s="11">
        <v>110</v>
      </c>
      <c r="G160" s="11">
        <v>101</v>
      </c>
      <c r="H160" s="20"/>
      <c r="I160" s="11">
        <v>108</v>
      </c>
      <c r="J160" s="11">
        <v>108</v>
      </c>
      <c r="K160" s="11"/>
      <c r="L160" s="11">
        <v>113</v>
      </c>
      <c r="M160" s="37">
        <v>97</v>
      </c>
    </row>
    <row r="161" spans="1:13" ht="11.25" customHeight="1">
      <c r="A161" s="15"/>
      <c r="B161" s="26"/>
      <c r="C161" s="26"/>
      <c r="D161" s="12"/>
      <c r="E161" s="12"/>
      <c r="F161" s="12"/>
      <c r="G161" s="12"/>
      <c r="H161" s="26"/>
      <c r="I161" s="12"/>
      <c r="J161" s="12"/>
      <c r="K161" s="12"/>
      <c r="L161" s="12"/>
      <c r="M161" s="46"/>
    </row>
    <row r="162" spans="2:13" ht="14.25" customHeight="1">
      <c r="B162" s="22"/>
      <c r="C162" s="3"/>
      <c r="G162" s="23"/>
      <c r="H162" s="3"/>
      <c r="M162" s="29"/>
    </row>
    <row r="163" spans="1:13" ht="11.25">
      <c r="A163" s="14" t="s">
        <v>41</v>
      </c>
      <c r="B163" s="3"/>
      <c r="C163" s="3"/>
      <c r="H163" s="3"/>
      <c r="M163" s="29"/>
    </row>
    <row r="164" spans="1:13" ht="11.25">
      <c r="A164" s="14" t="s">
        <v>28</v>
      </c>
      <c r="B164" s="3"/>
      <c r="C164" s="3"/>
      <c r="H164" s="3"/>
      <c r="M164" s="29"/>
    </row>
    <row r="165" spans="1:13" s="2" customFormat="1" ht="11.25">
      <c r="A165" s="13" t="s">
        <v>17</v>
      </c>
      <c r="B165" s="3">
        <v>17</v>
      </c>
      <c r="C165" s="3">
        <v>2</v>
      </c>
      <c r="D165" s="5">
        <v>5</v>
      </c>
      <c r="E165" s="5">
        <v>3</v>
      </c>
      <c r="F165" s="5">
        <v>1</v>
      </c>
      <c r="G165" s="5">
        <v>6</v>
      </c>
      <c r="H165" s="3">
        <v>5</v>
      </c>
      <c r="I165" s="5">
        <v>3</v>
      </c>
      <c r="J165" s="5">
        <v>7</v>
      </c>
      <c r="K165" s="5">
        <v>1</v>
      </c>
      <c r="L165" s="5">
        <v>1</v>
      </c>
      <c r="M165" s="29"/>
    </row>
    <row r="166" spans="1:13" s="2" customFormat="1" ht="11.25">
      <c r="A166" s="13" t="s">
        <v>18</v>
      </c>
      <c r="B166" s="19">
        <v>0.08173076923076923</v>
      </c>
      <c r="C166" s="19">
        <f aca="true" t="shared" si="20" ref="C166:L166">C165/C$9</f>
        <v>0.16666666666666666</v>
      </c>
      <c r="D166" s="10">
        <f t="shared" si="20"/>
        <v>0.0684931506849315</v>
      </c>
      <c r="E166" s="10">
        <f t="shared" si="20"/>
        <v>0.07692307692307693</v>
      </c>
      <c r="F166" s="10">
        <f t="shared" si="20"/>
        <v>0.16666666666666666</v>
      </c>
      <c r="G166" s="10">
        <f t="shared" si="20"/>
        <v>0.07692307692307693</v>
      </c>
      <c r="H166" s="19">
        <f t="shared" si="20"/>
        <v>0.20833333333333334</v>
      </c>
      <c r="I166" s="10">
        <f t="shared" si="20"/>
        <v>0.06666666666666667</v>
      </c>
      <c r="J166" s="10">
        <f t="shared" si="20"/>
        <v>0.11290322580645161</v>
      </c>
      <c r="K166" s="10">
        <f t="shared" si="20"/>
        <v>0.029411764705882353</v>
      </c>
      <c r="L166" s="10">
        <f t="shared" si="20"/>
        <v>0.05263157894736842</v>
      </c>
      <c r="M166" s="29"/>
    </row>
    <row r="167" spans="1:13" s="2" customFormat="1" ht="11.25">
      <c r="A167" s="13" t="s">
        <v>19</v>
      </c>
      <c r="B167" s="3">
        <v>2.12</v>
      </c>
      <c r="C167" s="3">
        <v>2.16</v>
      </c>
      <c r="D167" s="5">
        <v>2.58</v>
      </c>
      <c r="E167" s="5">
        <v>1.89</v>
      </c>
      <c r="F167" s="5">
        <v>1.94</v>
      </c>
      <c r="G167" s="5">
        <v>1.86</v>
      </c>
      <c r="H167" s="21">
        <v>2</v>
      </c>
      <c r="I167" s="5">
        <v>2.32</v>
      </c>
      <c r="J167" s="5">
        <v>2.15</v>
      </c>
      <c r="K167" s="5">
        <v>1.94</v>
      </c>
      <c r="L167" s="8">
        <v>2</v>
      </c>
      <c r="M167" s="29"/>
    </row>
    <row r="168" spans="1:13" s="2" customFormat="1" ht="11.25">
      <c r="A168" s="13" t="s">
        <v>20</v>
      </c>
      <c r="B168" s="3">
        <v>58</v>
      </c>
      <c r="C168" s="3">
        <v>70</v>
      </c>
      <c r="D168" s="5">
        <v>78</v>
      </c>
      <c r="E168" s="5">
        <v>55</v>
      </c>
      <c r="F168" s="5">
        <v>60</v>
      </c>
      <c r="G168" s="5">
        <v>39</v>
      </c>
      <c r="H168" s="3">
        <v>47</v>
      </c>
      <c r="I168" s="5">
        <v>52</v>
      </c>
      <c r="J168" s="5">
        <v>71</v>
      </c>
      <c r="K168" s="5">
        <v>60</v>
      </c>
      <c r="L168" s="5">
        <v>39</v>
      </c>
      <c r="M168" s="29"/>
    </row>
    <row r="169" spans="1:14" s="2" customFormat="1" ht="11.25">
      <c r="A169" s="13" t="s">
        <v>21</v>
      </c>
      <c r="B169" s="3">
        <v>11</v>
      </c>
      <c r="C169" s="3"/>
      <c r="D169" s="5">
        <v>7</v>
      </c>
      <c r="E169" s="5">
        <v>1</v>
      </c>
      <c r="F169" s="5"/>
      <c r="G169" s="5">
        <v>3</v>
      </c>
      <c r="H169" s="3"/>
      <c r="I169" s="5">
        <v>3</v>
      </c>
      <c r="J169" s="5">
        <v>4</v>
      </c>
      <c r="K169" s="5">
        <v>1</v>
      </c>
      <c r="L169" s="5">
        <v>2</v>
      </c>
      <c r="M169" s="29">
        <v>1</v>
      </c>
      <c r="N169" s="5"/>
    </row>
    <row r="170" spans="1:13" s="2" customFormat="1" ht="11.25">
      <c r="A170" s="13" t="s">
        <v>24</v>
      </c>
      <c r="B170" s="20">
        <v>33</v>
      </c>
      <c r="C170" s="20"/>
      <c r="D170" s="11">
        <f aca="true" t="shared" si="21" ref="D170:M170">D169+D140</f>
        <v>15</v>
      </c>
      <c r="E170" s="11">
        <f t="shared" si="21"/>
        <v>8</v>
      </c>
      <c r="F170" s="11">
        <f t="shared" si="21"/>
        <v>1</v>
      </c>
      <c r="G170" s="11">
        <f t="shared" si="21"/>
        <v>9</v>
      </c>
      <c r="H170" s="20">
        <f t="shared" si="21"/>
        <v>1</v>
      </c>
      <c r="I170" s="11">
        <f t="shared" si="21"/>
        <v>7</v>
      </c>
      <c r="J170" s="11">
        <f t="shared" si="21"/>
        <v>8</v>
      </c>
      <c r="K170" s="11">
        <f t="shared" si="21"/>
        <v>11</v>
      </c>
      <c r="L170" s="11">
        <f t="shared" si="21"/>
        <v>4</v>
      </c>
      <c r="M170" s="37">
        <f t="shared" si="21"/>
        <v>2</v>
      </c>
    </row>
    <row r="171" spans="1:13" s="2" customFormat="1" ht="11.25">
      <c r="A171" s="13" t="s">
        <v>22</v>
      </c>
      <c r="B171" s="6">
        <v>0.15865384615384615</v>
      </c>
      <c r="C171" s="6"/>
      <c r="D171" s="7">
        <f aca="true" t="shared" si="22" ref="D171:M171">+D170/D$9</f>
        <v>0.2054794520547945</v>
      </c>
      <c r="E171" s="7">
        <f t="shared" si="22"/>
        <v>0.20512820512820512</v>
      </c>
      <c r="F171" s="7">
        <f t="shared" si="22"/>
        <v>0.16666666666666666</v>
      </c>
      <c r="G171" s="7">
        <f t="shared" si="22"/>
        <v>0.11538461538461539</v>
      </c>
      <c r="H171" s="6">
        <f t="shared" si="22"/>
        <v>0.041666666666666664</v>
      </c>
      <c r="I171" s="7">
        <f t="shared" si="22"/>
        <v>0.15555555555555556</v>
      </c>
      <c r="J171" s="7">
        <f t="shared" si="22"/>
        <v>0.12903225806451613</v>
      </c>
      <c r="K171" s="7">
        <f t="shared" si="22"/>
        <v>0.3235294117647059</v>
      </c>
      <c r="L171" s="7">
        <f t="shared" si="22"/>
        <v>0.21052631578947367</v>
      </c>
      <c r="M171" s="43">
        <f t="shared" si="22"/>
        <v>0.08333333333333333</v>
      </c>
    </row>
    <row r="172" spans="1:13" s="2" customFormat="1" ht="11.25">
      <c r="A172" s="14" t="s">
        <v>29</v>
      </c>
      <c r="B172" s="3"/>
      <c r="C172" s="3"/>
      <c r="D172" s="5"/>
      <c r="E172" s="5"/>
      <c r="F172" s="5"/>
      <c r="G172" s="5"/>
      <c r="H172" s="3"/>
      <c r="I172" s="5"/>
      <c r="J172" s="5"/>
      <c r="K172" s="5"/>
      <c r="L172" s="5"/>
      <c r="M172" s="29"/>
    </row>
    <row r="173" spans="1:13" s="2" customFormat="1" ht="11.25">
      <c r="A173" s="13" t="s">
        <v>17</v>
      </c>
      <c r="B173" s="3">
        <v>28</v>
      </c>
      <c r="C173" s="3">
        <v>1</v>
      </c>
      <c r="D173" s="5">
        <v>12</v>
      </c>
      <c r="E173" s="5">
        <v>6</v>
      </c>
      <c r="F173" s="5">
        <v>1</v>
      </c>
      <c r="G173" s="5">
        <v>8</v>
      </c>
      <c r="H173" s="3">
        <v>3</v>
      </c>
      <c r="I173" s="5">
        <v>7</v>
      </c>
      <c r="J173" s="5">
        <v>8</v>
      </c>
      <c r="K173" s="5">
        <v>5</v>
      </c>
      <c r="L173" s="5">
        <v>5</v>
      </c>
      <c r="M173" s="29"/>
    </row>
    <row r="174" spans="1:13" s="2" customFormat="1" ht="11.25">
      <c r="A174" s="13" t="s">
        <v>18</v>
      </c>
      <c r="B174" s="19">
        <v>0.1346153846153846</v>
      </c>
      <c r="C174" s="19">
        <f aca="true" t="shared" si="23" ref="C174:L174">C173/C$9</f>
        <v>0.08333333333333333</v>
      </c>
      <c r="D174" s="10">
        <f t="shared" si="23"/>
        <v>0.1643835616438356</v>
      </c>
      <c r="E174" s="10">
        <f t="shared" si="23"/>
        <v>0.15384615384615385</v>
      </c>
      <c r="F174" s="10">
        <f t="shared" si="23"/>
        <v>0.16666666666666666</v>
      </c>
      <c r="G174" s="10">
        <f t="shared" si="23"/>
        <v>0.10256410256410256</v>
      </c>
      <c r="H174" s="19">
        <f t="shared" si="23"/>
        <v>0.125</v>
      </c>
      <c r="I174" s="10">
        <f t="shared" si="23"/>
        <v>0.15555555555555556</v>
      </c>
      <c r="J174" s="10">
        <f t="shared" si="23"/>
        <v>0.12903225806451613</v>
      </c>
      <c r="K174" s="10">
        <f t="shared" si="23"/>
        <v>0.14705882352941177</v>
      </c>
      <c r="L174" s="10">
        <f t="shared" si="23"/>
        <v>0.2631578947368421</v>
      </c>
      <c r="M174" s="29"/>
    </row>
    <row r="175" spans="1:13" s="2" customFormat="1" ht="11.25">
      <c r="A175" s="13" t="s">
        <v>19</v>
      </c>
      <c r="B175" s="3">
        <v>2.92</v>
      </c>
      <c r="C175" s="3">
        <v>3.05</v>
      </c>
      <c r="D175" s="5">
        <v>2.65</v>
      </c>
      <c r="E175" s="5">
        <v>3.05</v>
      </c>
      <c r="F175" s="5">
        <v>2.99</v>
      </c>
      <c r="G175" s="5">
        <v>3.23</v>
      </c>
      <c r="H175" s="3">
        <v>3.29</v>
      </c>
      <c r="I175" s="5">
        <v>2.69</v>
      </c>
      <c r="J175" s="8">
        <v>2.7</v>
      </c>
      <c r="K175" s="5">
        <v>2.93</v>
      </c>
      <c r="L175" s="5">
        <v>3.39</v>
      </c>
      <c r="M175" s="29"/>
    </row>
    <row r="176" spans="1:13" s="2" customFormat="1" ht="11.25">
      <c r="A176" s="13" t="s">
        <v>20</v>
      </c>
      <c r="B176" s="3">
        <v>107</v>
      </c>
      <c r="C176" s="3">
        <v>115</v>
      </c>
      <c r="D176" s="5">
        <v>107</v>
      </c>
      <c r="E176" s="5">
        <v>109</v>
      </c>
      <c r="F176" s="5">
        <v>73</v>
      </c>
      <c r="G176" s="5">
        <v>107</v>
      </c>
      <c r="H176" s="3">
        <v>108</v>
      </c>
      <c r="I176" s="5">
        <v>111</v>
      </c>
      <c r="J176" s="5">
        <v>101</v>
      </c>
      <c r="K176" s="5">
        <v>105</v>
      </c>
      <c r="L176" s="5">
        <v>109</v>
      </c>
      <c r="M176" s="29"/>
    </row>
    <row r="177" spans="1:13" s="4" customFormat="1" ht="11.25">
      <c r="A177" s="13"/>
      <c r="B177" s="3"/>
      <c r="C177" s="3"/>
      <c r="D177" s="5"/>
      <c r="E177" s="5"/>
      <c r="F177" s="5"/>
      <c r="G177" s="5"/>
      <c r="H177" s="3"/>
      <c r="I177" s="5"/>
      <c r="J177" s="5"/>
      <c r="K177" s="5"/>
      <c r="L177" s="5"/>
      <c r="M177" s="29"/>
    </row>
    <row r="178" spans="1:14" ht="11.25">
      <c r="A178" s="14" t="s">
        <v>42</v>
      </c>
      <c r="B178" s="3"/>
      <c r="C178" s="3"/>
      <c r="H178" s="3"/>
      <c r="M178" s="29"/>
      <c r="N178" s="4"/>
    </row>
    <row r="179" spans="1:14" ht="11.25">
      <c r="A179" s="14" t="s">
        <v>28</v>
      </c>
      <c r="B179" s="3"/>
      <c r="C179" s="3"/>
      <c r="H179" s="3"/>
      <c r="M179" s="29"/>
      <c r="N179" s="4"/>
    </row>
    <row r="180" spans="1:14" ht="11.25">
      <c r="A180" s="13" t="s">
        <v>17</v>
      </c>
      <c r="B180" s="3">
        <v>9</v>
      </c>
      <c r="C180" s="3">
        <v>2</v>
      </c>
      <c r="D180" s="5">
        <v>2</v>
      </c>
      <c r="E180" s="5">
        <v>1</v>
      </c>
      <c r="G180" s="5">
        <v>4</v>
      </c>
      <c r="H180" s="3">
        <v>2</v>
      </c>
      <c r="I180" s="5">
        <v>1</v>
      </c>
      <c r="J180" s="5">
        <v>3</v>
      </c>
      <c r="K180" s="5">
        <v>1</v>
      </c>
      <c r="M180" s="45">
        <v>2</v>
      </c>
      <c r="N180" s="4"/>
    </row>
    <row r="181" spans="1:14" ht="11.25">
      <c r="A181" s="13" t="s">
        <v>18</v>
      </c>
      <c r="B181" s="19">
        <v>0.04326923076923077</v>
      </c>
      <c r="C181" s="19">
        <f>C180/C$9</f>
        <v>0.16666666666666666</v>
      </c>
      <c r="D181" s="10">
        <f>D180/D$9</f>
        <v>0.0273972602739726</v>
      </c>
      <c r="E181" s="10">
        <f>E180/E$9</f>
        <v>0.02564102564102564</v>
      </c>
      <c r="G181" s="10">
        <f>G180/G$9</f>
        <v>0.05128205128205128</v>
      </c>
      <c r="H181" s="19">
        <f>H180/H$9</f>
        <v>0.08333333333333333</v>
      </c>
      <c r="I181" s="10">
        <f>I180/I$9</f>
        <v>0.022222222222222223</v>
      </c>
      <c r="J181" s="10">
        <f>J180/J$9</f>
        <v>0.04838709677419355</v>
      </c>
      <c r="K181" s="10">
        <f>K180/K$9</f>
        <v>0.029411764705882353</v>
      </c>
      <c r="L181" s="10"/>
      <c r="M181" s="36">
        <f>M180/M$9</f>
        <v>0.08333333333333333</v>
      </c>
      <c r="N181" s="4"/>
    </row>
    <row r="182" spans="1:14" ht="11.25">
      <c r="A182" s="13" t="s">
        <v>19</v>
      </c>
      <c r="B182" s="3">
        <v>2.06</v>
      </c>
      <c r="C182" s="3">
        <v>2.31</v>
      </c>
      <c r="D182" s="5">
        <v>2.29</v>
      </c>
      <c r="E182" s="5">
        <v>2.03</v>
      </c>
      <c r="G182" s="5">
        <v>1.83</v>
      </c>
      <c r="H182" s="3">
        <v>1.62</v>
      </c>
      <c r="I182" s="5">
        <v>2.43</v>
      </c>
      <c r="J182" s="5">
        <v>2.07</v>
      </c>
      <c r="K182" s="5">
        <v>2.14</v>
      </c>
      <c r="M182" s="45">
        <v>2.26</v>
      </c>
      <c r="N182" s="4"/>
    </row>
    <row r="183" spans="1:14" ht="11.25">
      <c r="A183" s="13" t="s">
        <v>20</v>
      </c>
      <c r="B183" s="3">
        <v>66</v>
      </c>
      <c r="C183" s="3">
        <v>77</v>
      </c>
      <c r="D183" s="5">
        <v>98</v>
      </c>
      <c r="E183" s="5">
        <v>89</v>
      </c>
      <c r="G183" s="5">
        <v>39</v>
      </c>
      <c r="H183" s="3">
        <v>42</v>
      </c>
      <c r="I183" s="5">
        <v>80</v>
      </c>
      <c r="J183" s="5">
        <v>74</v>
      </c>
      <c r="K183" s="5">
        <v>116</v>
      </c>
      <c r="M183" s="45">
        <v>46</v>
      </c>
      <c r="N183" s="4"/>
    </row>
    <row r="184" spans="1:14" ht="11.25">
      <c r="A184" s="13" t="s">
        <v>21</v>
      </c>
      <c r="B184" s="3">
        <v>10</v>
      </c>
      <c r="C184" s="3">
        <v>2</v>
      </c>
      <c r="D184" s="5">
        <v>4</v>
      </c>
      <c r="E184" s="5">
        <v>2</v>
      </c>
      <c r="G184" s="5">
        <v>2</v>
      </c>
      <c r="H184" s="3">
        <v>1</v>
      </c>
      <c r="I184" s="5">
        <v>2</v>
      </c>
      <c r="J184" s="5">
        <v>3</v>
      </c>
      <c r="K184" s="5">
        <v>2</v>
      </c>
      <c r="L184" s="5">
        <v>2</v>
      </c>
      <c r="M184" s="29"/>
      <c r="N184" s="4"/>
    </row>
    <row r="185" spans="1:14" ht="11.25">
      <c r="A185" s="13" t="s">
        <v>24</v>
      </c>
      <c r="B185" s="20">
        <f>SUM(B170,B184)</f>
        <v>43</v>
      </c>
      <c r="C185" s="20">
        <f aca="true" t="shared" si="24" ref="C185:M185">C184+C170</f>
        <v>2</v>
      </c>
      <c r="D185" s="11">
        <f t="shared" si="24"/>
        <v>19</v>
      </c>
      <c r="E185" s="11">
        <f t="shared" si="24"/>
        <v>10</v>
      </c>
      <c r="F185" s="11">
        <f t="shared" si="24"/>
        <v>1</v>
      </c>
      <c r="G185" s="11">
        <f t="shared" si="24"/>
        <v>11</v>
      </c>
      <c r="H185" s="20">
        <f t="shared" si="24"/>
        <v>2</v>
      </c>
      <c r="I185" s="11">
        <f t="shared" si="24"/>
        <v>9</v>
      </c>
      <c r="J185" s="11">
        <f t="shared" si="24"/>
        <v>11</v>
      </c>
      <c r="K185" s="11">
        <f t="shared" si="24"/>
        <v>13</v>
      </c>
      <c r="L185" s="11">
        <f t="shared" si="24"/>
        <v>6</v>
      </c>
      <c r="M185" s="37">
        <f t="shared" si="24"/>
        <v>2</v>
      </c>
      <c r="N185" s="4"/>
    </row>
    <row r="186" spans="1:14" ht="11.25">
      <c r="A186" s="13" t="s">
        <v>22</v>
      </c>
      <c r="B186" s="6">
        <v>0.20673076923076922</v>
      </c>
      <c r="C186" s="6">
        <f aca="true" t="shared" si="25" ref="C186:M186">+C185/C$9</f>
        <v>0.16666666666666666</v>
      </c>
      <c r="D186" s="7">
        <f t="shared" si="25"/>
        <v>0.2602739726027397</v>
      </c>
      <c r="E186" s="7">
        <f t="shared" si="25"/>
        <v>0.2564102564102564</v>
      </c>
      <c r="F186" s="7">
        <f t="shared" si="25"/>
        <v>0.16666666666666666</v>
      </c>
      <c r="G186" s="7">
        <f t="shared" si="25"/>
        <v>0.14102564102564102</v>
      </c>
      <c r="H186" s="6">
        <f t="shared" si="25"/>
        <v>0.08333333333333333</v>
      </c>
      <c r="I186" s="7">
        <f t="shared" si="25"/>
        <v>0.2</v>
      </c>
      <c r="J186" s="7">
        <f t="shared" si="25"/>
        <v>0.1774193548387097</v>
      </c>
      <c r="K186" s="7">
        <f t="shared" si="25"/>
        <v>0.38235294117647056</v>
      </c>
      <c r="L186" s="7">
        <f t="shared" si="25"/>
        <v>0.3157894736842105</v>
      </c>
      <c r="M186" s="43">
        <f t="shared" si="25"/>
        <v>0.08333333333333333</v>
      </c>
      <c r="N186" s="4"/>
    </row>
    <row r="187" spans="1:14" ht="11.25">
      <c r="A187" s="14" t="s">
        <v>29</v>
      </c>
      <c r="B187" s="3"/>
      <c r="C187" s="3"/>
      <c r="H187" s="3"/>
      <c r="M187" s="29"/>
      <c r="N187" s="4"/>
    </row>
    <row r="188" spans="1:14" ht="11.25">
      <c r="A188" s="13" t="s">
        <v>17</v>
      </c>
      <c r="B188" s="3">
        <v>22</v>
      </c>
      <c r="C188" s="3">
        <v>1</v>
      </c>
      <c r="D188" s="5">
        <v>9</v>
      </c>
      <c r="E188" s="5">
        <v>6</v>
      </c>
      <c r="G188" s="5">
        <v>6</v>
      </c>
      <c r="H188" s="3">
        <v>1</v>
      </c>
      <c r="I188" s="5">
        <v>4</v>
      </c>
      <c r="J188" s="5">
        <v>7</v>
      </c>
      <c r="K188" s="5">
        <v>5</v>
      </c>
      <c r="L188" s="5">
        <v>3</v>
      </c>
      <c r="M188" s="45">
        <v>2</v>
      </c>
      <c r="N188" s="4"/>
    </row>
    <row r="189" spans="1:14" ht="11.25">
      <c r="A189" s="13" t="s">
        <v>18</v>
      </c>
      <c r="B189" s="19">
        <v>0.10576923076923077</v>
      </c>
      <c r="C189" s="19">
        <f>C188/C$9</f>
        <v>0.08333333333333333</v>
      </c>
      <c r="D189" s="10">
        <f>D188/D$9</f>
        <v>0.1232876712328767</v>
      </c>
      <c r="E189" s="10">
        <f>E188/E$9</f>
        <v>0.15384615384615385</v>
      </c>
      <c r="G189" s="10">
        <f aca="true" t="shared" si="26" ref="G189:L189">G188/G$9</f>
        <v>0.07692307692307693</v>
      </c>
      <c r="H189" s="19">
        <f t="shared" si="26"/>
        <v>0.041666666666666664</v>
      </c>
      <c r="I189" s="10">
        <f t="shared" si="26"/>
        <v>0.08888888888888889</v>
      </c>
      <c r="J189" s="10">
        <f t="shared" si="26"/>
        <v>0.11290322580645161</v>
      </c>
      <c r="K189" s="10">
        <f t="shared" si="26"/>
        <v>0.14705882352941177</v>
      </c>
      <c r="L189" s="10">
        <f t="shared" si="26"/>
        <v>0.15789473684210525</v>
      </c>
      <c r="M189" s="29"/>
      <c r="N189" s="4"/>
    </row>
    <row r="190" spans="1:14" ht="11.25">
      <c r="A190" s="13" t="s">
        <v>19</v>
      </c>
      <c r="B190" s="3">
        <v>2.87</v>
      </c>
      <c r="C190" s="21">
        <v>3.1</v>
      </c>
      <c r="D190" s="5">
        <v>2.73</v>
      </c>
      <c r="E190" s="8">
        <v>2.9</v>
      </c>
      <c r="G190" s="5">
        <v>3.02</v>
      </c>
      <c r="H190" s="3">
        <v>3.07</v>
      </c>
      <c r="I190" s="5">
        <v>2.62</v>
      </c>
      <c r="J190" s="8">
        <v>2.8</v>
      </c>
      <c r="K190" s="5">
        <v>2.8</v>
      </c>
      <c r="L190" s="5">
        <v>3.37</v>
      </c>
      <c r="M190" s="45">
        <v>2.95</v>
      </c>
      <c r="N190" s="4"/>
    </row>
    <row r="191" spans="1:14" ht="11.25">
      <c r="A191" s="13" t="s">
        <v>20</v>
      </c>
      <c r="B191" s="3">
        <v>111</v>
      </c>
      <c r="C191" s="3">
        <v>127</v>
      </c>
      <c r="D191" s="5">
        <v>110</v>
      </c>
      <c r="E191" s="5">
        <v>111</v>
      </c>
      <c r="G191" s="5">
        <v>110</v>
      </c>
      <c r="H191" s="3">
        <v>121</v>
      </c>
      <c r="I191" s="5">
        <v>123</v>
      </c>
      <c r="J191" s="5">
        <v>112</v>
      </c>
      <c r="K191" s="5">
        <v>105</v>
      </c>
      <c r="L191" s="5">
        <v>106</v>
      </c>
      <c r="M191" s="45">
        <v>102</v>
      </c>
      <c r="N191" s="4"/>
    </row>
    <row r="192" spans="2:13" ht="11.25">
      <c r="B192" s="3"/>
      <c r="C192" s="3"/>
      <c r="H192" s="3"/>
      <c r="M192" s="29"/>
    </row>
    <row r="193" spans="1:13" ht="11.25">
      <c r="A193" s="14" t="s">
        <v>43</v>
      </c>
      <c r="B193" s="3"/>
      <c r="C193" s="3"/>
      <c r="H193" s="3"/>
      <c r="M193" s="29"/>
    </row>
    <row r="194" spans="1:13" ht="11.25">
      <c r="A194" s="14" t="s">
        <v>28</v>
      </c>
      <c r="B194" s="3"/>
      <c r="C194" s="3"/>
      <c r="H194" s="3"/>
      <c r="M194" s="29"/>
    </row>
    <row r="195" spans="1:13" s="2" customFormat="1" ht="11.25">
      <c r="A195" s="13" t="s">
        <v>17</v>
      </c>
      <c r="B195" s="3">
        <v>2</v>
      </c>
      <c r="C195" s="3">
        <v>1</v>
      </c>
      <c r="D195" s="5"/>
      <c r="E195" s="5"/>
      <c r="F195" s="5"/>
      <c r="G195" s="5">
        <v>1</v>
      </c>
      <c r="H195" s="3">
        <v>1</v>
      </c>
      <c r="I195" s="5"/>
      <c r="J195" s="5"/>
      <c r="K195" s="5"/>
      <c r="L195" s="5"/>
      <c r="M195" s="29">
        <v>1</v>
      </c>
    </row>
    <row r="196" spans="1:13" s="2" customFormat="1" ht="11.25">
      <c r="A196" s="13" t="s">
        <v>18</v>
      </c>
      <c r="B196" s="19">
        <v>0.009615384615384616</v>
      </c>
      <c r="C196" s="19">
        <f>C195/C$9</f>
        <v>0.08333333333333333</v>
      </c>
      <c r="D196" s="5"/>
      <c r="E196" s="5"/>
      <c r="F196" s="5"/>
      <c r="G196" s="10">
        <f>G195/G$9</f>
        <v>0.01282051282051282</v>
      </c>
      <c r="H196" s="19">
        <f>H195/H$9</f>
        <v>0.041666666666666664</v>
      </c>
      <c r="I196" s="10"/>
      <c r="J196" s="10"/>
      <c r="K196" s="10"/>
      <c r="L196" s="10"/>
      <c r="M196" s="36">
        <f>M195/M$9</f>
        <v>0.041666666666666664</v>
      </c>
    </row>
    <row r="197" spans="1:13" s="2" customFormat="1" ht="11.25">
      <c r="A197" s="13" t="s">
        <v>19</v>
      </c>
      <c r="B197" s="3">
        <v>2.39</v>
      </c>
      <c r="C197" s="3">
        <v>2.14</v>
      </c>
      <c r="D197" s="5"/>
      <c r="E197" s="5"/>
      <c r="F197" s="5"/>
      <c r="G197" s="5">
        <v>2.64</v>
      </c>
      <c r="H197" s="3">
        <v>2.14</v>
      </c>
      <c r="I197" s="5"/>
      <c r="J197" s="5"/>
      <c r="K197" s="5"/>
      <c r="L197" s="5"/>
      <c r="M197" s="29">
        <v>2.64</v>
      </c>
    </row>
    <row r="198" spans="1:13" s="2" customFormat="1" ht="11.25">
      <c r="A198" s="13" t="s">
        <v>20</v>
      </c>
      <c r="B198" s="3">
        <v>69</v>
      </c>
      <c r="C198" s="3">
        <v>74</v>
      </c>
      <c r="D198" s="5"/>
      <c r="E198" s="5"/>
      <c r="F198" s="5"/>
      <c r="G198" s="5">
        <v>64</v>
      </c>
      <c r="H198" s="3">
        <v>74</v>
      </c>
      <c r="I198" s="5"/>
      <c r="J198" s="5"/>
      <c r="K198" s="5"/>
      <c r="L198" s="5"/>
      <c r="M198" s="29">
        <v>64</v>
      </c>
    </row>
    <row r="199" spans="1:13" s="2" customFormat="1" ht="11.25">
      <c r="A199" s="13" t="s">
        <v>21</v>
      </c>
      <c r="B199" s="3">
        <v>5</v>
      </c>
      <c r="C199" s="3"/>
      <c r="D199" s="5">
        <v>1</v>
      </c>
      <c r="E199" s="5">
        <v>1</v>
      </c>
      <c r="F199" s="5"/>
      <c r="G199" s="5">
        <v>3</v>
      </c>
      <c r="H199" s="3"/>
      <c r="I199" s="5">
        <v>1</v>
      </c>
      <c r="J199" s="5">
        <v>1</v>
      </c>
      <c r="K199" s="5">
        <v>1</v>
      </c>
      <c r="L199" s="5"/>
      <c r="M199" s="29">
        <v>2</v>
      </c>
    </row>
    <row r="200" spans="1:13" s="2" customFormat="1" ht="11.25">
      <c r="A200" s="13" t="s">
        <v>24</v>
      </c>
      <c r="B200" s="20">
        <v>48</v>
      </c>
      <c r="C200" s="20">
        <f aca="true" t="shared" si="27" ref="C200:M200">C199+C185</f>
        <v>2</v>
      </c>
      <c r="D200" s="11">
        <f t="shared" si="27"/>
        <v>20</v>
      </c>
      <c r="E200" s="11">
        <f t="shared" si="27"/>
        <v>11</v>
      </c>
      <c r="F200" s="11">
        <f t="shared" si="27"/>
        <v>1</v>
      </c>
      <c r="G200" s="11">
        <f t="shared" si="27"/>
        <v>14</v>
      </c>
      <c r="H200" s="20">
        <f t="shared" si="27"/>
        <v>2</v>
      </c>
      <c r="I200" s="11">
        <f t="shared" si="27"/>
        <v>10</v>
      </c>
      <c r="J200" s="11">
        <f t="shared" si="27"/>
        <v>12</v>
      </c>
      <c r="K200" s="11">
        <f t="shared" si="27"/>
        <v>14</v>
      </c>
      <c r="L200" s="11">
        <f t="shared" si="27"/>
        <v>6</v>
      </c>
      <c r="M200" s="37">
        <f t="shared" si="27"/>
        <v>4</v>
      </c>
    </row>
    <row r="201" spans="1:13" s="2" customFormat="1" ht="11.25">
      <c r="A201" s="13" t="s">
        <v>22</v>
      </c>
      <c r="B201" s="6">
        <v>0.23076923076923078</v>
      </c>
      <c r="C201" s="6">
        <f aca="true" t="shared" si="28" ref="C201:M201">+C200/C$9</f>
        <v>0.16666666666666666</v>
      </c>
      <c r="D201" s="7">
        <f t="shared" si="28"/>
        <v>0.273972602739726</v>
      </c>
      <c r="E201" s="7">
        <f t="shared" si="28"/>
        <v>0.28205128205128205</v>
      </c>
      <c r="F201" s="7">
        <f t="shared" si="28"/>
        <v>0.16666666666666666</v>
      </c>
      <c r="G201" s="7">
        <f t="shared" si="28"/>
        <v>0.1794871794871795</v>
      </c>
      <c r="H201" s="6">
        <f t="shared" si="28"/>
        <v>0.08333333333333333</v>
      </c>
      <c r="I201" s="7">
        <f t="shared" si="28"/>
        <v>0.2222222222222222</v>
      </c>
      <c r="J201" s="7">
        <f t="shared" si="28"/>
        <v>0.1935483870967742</v>
      </c>
      <c r="K201" s="7">
        <f t="shared" si="28"/>
        <v>0.4117647058823529</v>
      </c>
      <c r="L201" s="7">
        <f t="shared" si="28"/>
        <v>0.3157894736842105</v>
      </c>
      <c r="M201" s="43">
        <f t="shared" si="28"/>
        <v>0.16666666666666666</v>
      </c>
    </row>
    <row r="202" spans="1:13" ht="11.25">
      <c r="A202" s="14" t="s">
        <v>29</v>
      </c>
      <c r="B202" s="3"/>
      <c r="C202" s="3"/>
      <c r="H202" s="3"/>
      <c r="M202" s="29"/>
    </row>
    <row r="203" spans="1:13" ht="11.25">
      <c r="A203" s="13" t="s">
        <v>17</v>
      </c>
      <c r="B203" s="3">
        <v>7</v>
      </c>
      <c r="C203" s="3"/>
      <c r="D203" s="5">
        <v>2</v>
      </c>
      <c r="E203" s="5">
        <v>1</v>
      </c>
      <c r="G203" s="5">
        <v>4</v>
      </c>
      <c r="H203" s="3"/>
      <c r="I203" s="5">
        <v>2</v>
      </c>
      <c r="J203" s="5">
        <v>2</v>
      </c>
      <c r="K203" s="5">
        <v>1</v>
      </c>
      <c r="M203" s="29">
        <v>2</v>
      </c>
    </row>
    <row r="204" spans="1:13" ht="11.25">
      <c r="A204" s="13" t="s">
        <v>18</v>
      </c>
      <c r="B204" s="19">
        <v>0.03365384615384615</v>
      </c>
      <c r="C204" s="3"/>
      <c r="D204" s="10">
        <f>D203/D$9</f>
        <v>0.0273972602739726</v>
      </c>
      <c r="E204" s="10">
        <f>E203/E$9</f>
        <v>0.02564102564102564</v>
      </c>
      <c r="G204" s="10">
        <f>G203/G$9</f>
        <v>0.05128205128205128</v>
      </c>
      <c r="H204" s="3"/>
      <c r="I204" s="10">
        <f>I203/I$9</f>
        <v>0.044444444444444446</v>
      </c>
      <c r="J204" s="10">
        <f>J203/J$9</f>
        <v>0.03225806451612903</v>
      </c>
      <c r="K204" s="10">
        <f>K203/K$9</f>
        <v>0.029411764705882353</v>
      </c>
      <c r="L204" s="10"/>
      <c r="M204" s="36">
        <f>M203/M$9</f>
        <v>0.08333333333333333</v>
      </c>
    </row>
    <row r="205" spans="1:13" ht="11.25">
      <c r="A205" s="13" t="s">
        <v>19</v>
      </c>
      <c r="B205" s="3">
        <v>2.76</v>
      </c>
      <c r="C205" s="3"/>
      <c r="D205" s="5">
        <v>2.57</v>
      </c>
      <c r="E205" s="5">
        <v>2.65</v>
      </c>
      <c r="G205" s="5">
        <v>2.88</v>
      </c>
      <c r="H205" s="3"/>
      <c r="I205" s="5">
        <v>2.65</v>
      </c>
      <c r="J205" s="5">
        <v>2.71</v>
      </c>
      <c r="K205" s="5">
        <v>2.5</v>
      </c>
      <c r="M205" s="29">
        <v>3.05</v>
      </c>
    </row>
    <row r="206" spans="1:13" ht="11.25">
      <c r="A206" s="13" t="s">
        <v>20</v>
      </c>
      <c r="B206" s="3">
        <v>127</v>
      </c>
      <c r="C206" s="3"/>
      <c r="D206" s="5">
        <v>145</v>
      </c>
      <c r="E206" s="5">
        <v>138</v>
      </c>
      <c r="G206" s="5">
        <v>115</v>
      </c>
      <c r="H206" s="3"/>
      <c r="I206" s="5">
        <v>139</v>
      </c>
      <c r="J206" s="5">
        <v>114</v>
      </c>
      <c r="K206" s="5">
        <v>150</v>
      </c>
      <c r="M206" s="29">
        <v>116</v>
      </c>
    </row>
    <row r="207" spans="1:13" ht="11.25" customHeight="1">
      <c r="A207" s="15"/>
      <c r="B207" s="26"/>
      <c r="C207" s="26"/>
      <c r="D207" s="12"/>
      <c r="E207" s="12"/>
      <c r="F207" s="12"/>
      <c r="G207" s="12"/>
      <c r="H207" s="26"/>
      <c r="I207" s="12"/>
      <c r="J207" s="12"/>
      <c r="K207" s="12"/>
      <c r="L207" s="12"/>
      <c r="M207" s="46"/>
    </row>
    <row r="208" spans="2:13" ht="11.25">
      <c r="B208" s="22"/>
      <c r="C208" s="3"/>
      <c r="G208" s="23"/>
      <c r="H208" s="3"/>
      <c r="I208" s="23"/>
      <c r="J208" s="23"/>
      <c r="K208" s="23"/>
      <c r="L208" s="23"/>
      <c r="M208" s="29"/>
    </row>
    <row r="209" spans="1:13" ht="11.25">
      <c r="A209" s="14" t="s">
        <v>44</v>
      </c>
      <c r="B209" s="3"/>
      <c r="C209" s="3"/>
      <c r="H209" s="3"/>
      <c r="M209" s="29"/>
    </row>
    <row r="210" spans="1:13" ht="11.25">
      <c r="A210" s="14" t="s">
        <v>28</v>
      </c>
      <c r="B210" s="3"/>
      <c r="C210" s="3"/>
      <c r="H210" s="3"/>
      <c r="M210" s="29"/>
    </row>
    <row r="211" spans="1:13" ht="11.25">
      <c r="A211" s="13" t="s">
        <v>17</v>
      </c>
      <c r="B211" s="3">
        <v>6</v>
      </c>
      <c r="C211" s="3">
        <v>1</v>
      </c>
      <c r="D211" s="5">
        <v>1</v>
      </c>
      <c r="E211" s="5">
        <v>3</v>
      </c>
      <c r="G211" s="5">
        <v>1</v>
      </c>
      <c r="H211" s="3">
        <v>1</v>
      </c>
      <c r="I211" s="5">
        <v>1</v>
      </c>
      <c r="J211" s="5">
        <v>4</v>
      </c>
      <c r="M211" s="29"/>
    </row>
    <row r="212" spans="1:13" ht="11.25">
      <c r="A212" s="13" t="s">
        <v>18</v>
      </c>
      <c r="B212" s="19">
        <v>0.028846153846153848</v>
      </c>
      <c r="C212" s="19">
        <f>C211/C$9</f>
        <v>0.08333333333333333</v>
      </c>
      <c r="D212" s="10">
        <f>D211/D$9</f>
        <v>0.0136986301369863</v>
      </c>
      <c r="E212" s="10">
        <f>E211/E$9</f>
        <v>0.07692307692307693</v>
      </c>
      <c r="G212" s="10">
        <f>G211/G$9</f>
        <v>0.01282051282051282</v>
      </c>
      <c r="H212" s="19">
        <f>H211/H$9</f>
        <v>0.041666666666666664</v>
      </c>
      <c r="I212" s="10">
        <f>I211/I$9</f>
        <v>0.022222222222222223</v>
      </c>
      <c r="J212" s="10">
        <f>J211/J$9</f>
        <v>0.06451612903225806</v>
      </c>
      <c r="M212" s="29"/>
    </row>
    <row r="213" spans="1:13" ht="11.25">
      <c r="A213" s="13" t="s">
        <v>19</v>
      </c>
      <c r="B213" s="3">
        <v>2.01</v>
      </c>
      <c r="C213" s="3">
        <v>2.21</v>
      </c>
      <c r="D213" s="5">
        <v>2.95</v>
      </c>
      <c r="E213" s="5">
        <v>1.77</v>
      </c>
      <c r="G213" s="5">
        <v>1.61</v>
      </c>
      <c r="H213" s="3">
        <v>2.21</v>
      </c>
      <c r="I213" s="5">
        <v>2.95</v>
      </c>
      <c r="J213" s="5">
        <v>1.73</v>
      </c>
      <c r="M213" s="29"/>
    </row>
    <row r="214" spans="1:13" ht="11.25">
      <c r="A214" s="13" t="s">
        <v>20</v>
      </c>
      <c r="B214" s="3">
        <v>63</v>
      </c>
      <c r="C214" s="3">
        <v>77</v>
      </c>
      <c r="D214" s="5">
        <v>63</v>
      </c>
      <c r="E214" s="5">
        <v>64</v>
      </c>
      <c r="G214" s="5">
        <v>46</v>
      </c>
      <c r="H214" s="3">
        <v>77</v>
      </c>
      <c r="I214" s="5">
        <v>63</v>
      </c>
      <c r="J214" s="5">
        <v>59</v>
      </c>
      <c r="M214" s="29"/>
    </row>
    <row r="215" spans="1:13" ht="11.25">
      <c r="A215" s="13" t="s">
        <v>21</v>
      </c>
      <c r="B215" s="3">
        <v>3</v>
      </c>
      <c r="C215" s="3"/>
      <c r="D215" s="5">
        <v>2</v>
      </c>
      <c r="G215" s="5">
        <v>1</v>
      </c>
      <c r="H215" s="3"/>
      <c r="I215" s="5">
        <v>1</v>
      </c>
      <c r="J215" s="5">
        <v>2</v>
      </c>
      <c r="M215" s="29"/>
    </row>
    <row r="216" spans="1:13" ht="11.25">
      <c r="A216" s="13" t="s">
        <v>24</v>
      </c>
      <c r="B216" s="20">
        <f>B215+B200</f>
        <v>51</v>
      </c>
      <c r="C216" s="20">
        <f aca="true" t="shared" si="29" ref="C216:M216">C215+C200</f>
        <v>2</v>
      </c>
      <c r="D216" s="11">
        <f t="shared" si="29"/>
        <v>22</v>
      </c>
      <c r="E216" s="11">
        <f t="shared" si="29"/>
        <v>11</v>
      </c>
      <c r="F216" s="11">
        <f t="shared" si="29"/>
        <v>1</v>
      </c>
      <c r="G216" s="11">
        <f t="shared" si="29"/>
        <v>15</v>
      </c>
      <c r="H216" s="20">
        <f t="shared" si="29"/>
        <v>2</v>
      </c>
      <c r="I216" s="11">
        <f t="shared" si="29"/>
        <v>11</v>
      </c>
      <c r="J216" s="11">
        <f t="shared" si="29"/>
        <v>14</v>
      </c>
      <c r="K216" s="11">
        <f t="shared" si="29"/>
        <v>14</v>
      </c>
      <c r="L216" s="11">
        <f t="shared" si="29"/>
        <v>6</v>
      </c>
      <c r="M216" s="37">
        <f t="shared" si="29"/>
        <v>4</v>
      </c>
    </row>
    <row r="217" spans="1:13" ht="11.25">
      <c r="A217" s="13" t="s">
        <v>22</v>
      </c>
      <c r="B217" s="19">
        <f>B216/B$9</f>
        <v>0.24519230769230768</v>
      </c>
      <c r="C217" s="19">
        <f aca="true" t="shared" si="30" ref="C217:M217">C216/C$9</f>
        <v>0.16666666666666666</v>
      </c>
      <c r="D217" s="10">
        <f t="shared" si="30"/>
        <v>0.3013698630136986</v>
      </c>
      <c r="E217" s="10">
        <f t="shared" si="30"/>
        <v>0.28205128205128205</v>
      </c>
      <c r="F217" s="10">
        <f t="shared" si="30"/>
        <v>0.16666666666666666</v>
      </c>
      <c r="G217" s="10">
        <f t="shared" si="30"/>
        <v>0.19230769230769232</v>
      </c>
      <c r="H217" s="19">
        <f t="shared" si="30"/>
        <v>0.08333333333333333</v>
      </c>
      <c r="I217" s="10">
        <f t="shared" si="30"/>
        <v>0.24444444444444444</v>
      </c>
      <c r="J217" s="10">
        <f t="shared" si="30"/>
        <v>0.22580645161290322</v>
      </c>
      <c r="K217" s="10">
        <f t="shared" si="30"/>
        <v>0.4117647058823529</v>
      </c>
      <c r="L217" s="10">
        <f t="shared" si="30"/>
        <v>0.3157894736842105</v>
      </c>
      <c r="M217" s="36">
        <f t="shared" si="30"/>
        <v>0.16666666666666666</v>
      </c>
    </row>
    <row r="218" spans="1:13" ht="11.25">
      <c r="A218" s="14" t="s">
        <v>29</v>
      </c>
      <c r="B218" s="3"/>
      <c r="C218" s="3"/>
      <c r="H218" s="3"/>
      <c r="M218" s="29"/>
    </row>
    <row r="219" spans="1:13" ht="11.25">
      <c r="A219" s="13" t="s">
        <v>17</v>
      </c>
      <c r="B219" s="3">
        <v>8</v>
      </c>
      <c r="C219" s="3"/>
      <c r="D219" s="5">
        <v>4</v>
      </c>
      <c r="E219" s="5">
        <v>2</v>
      </c>
      <c r="G219" s="5">
        <v>2</v>
      </c>
      <c r="H219" s="3"/>
      <c r="I219" s="5">
        <v>1</v>
      </c>
      <c r="J219" s="5">
        <v>3</v>
      </c>
      <c r="K219" s="5">
        <v>2</v>
      </c>
      <c r="L219" s="5">
        <v>1</v>
      </c>
      <c r="M219" s="29">
        <v>1</v>
      </c>
    </row>
    <row r="220" spans="1:13" ht="11.25">
      <c r="A220" s="13" t="s">
        <v>18</v>
      </c>
      <c r="B220" s="19">
        <v>0.038461538461538464</v>
      </c>
      <c r="C220" s="3"/>
      <c r="D220" s="10">
        <f>D219/D$9</f>
        <v>0.0547945205479452</v>
      </c>
      <c r="E220" s="10">
        <f>E219/E$9</f>
        <v>0.05128205128205128</v>
      </c>
      <c r="G220" s="10">
        <f>G219/G$9</f>
        <v>0.02564102564102564</v>
      </c>
      <c r="H220" s="3"/>
      <c r="I220" s="10">
        <f>I219/I$9</f>
        <v>0.022222222222222223</v>
      </c>
      <c r="J220" s="10">
        <f>J219/J$9</f>
        <v>0.04838709677419355</v>
      </c>
      <c r="K220" s="10">
        <f>K219/K$9</f>
        <v>0.058823529411764705</v>
      </c>
      <c r="L220" s="10">
        <f>L219/L$9</f>
        <v>0.05263157894736842</v>
      </c>
      <c r="M220" s="36">
        <f>M219/M$9</f>
        <v>0.041666666666666664</v>
      </c>
    </row>
    <row r="221" spans="1:13" ht="11.25">
      <c r="A221" s="13" t="s">
        <v>19</v>
      </c>
      <c r="B221" s="3">
        <v>2.73</v>
      </c>
      <c r="C221" s="3"/>
      <c r="D221" s="5">
        <v>2.8</v>
      </c>
      <c r="E221" s="5">
        <v>2.72</v>
      </c>
      <c r="G221" s="5">
        <v>2.63</v>
      </c>
      <c r="H221" s="3"/>
      <c r="I221" s="5">
        <v>2.66</v>
      </c>
      <c r="J221" s="5">
        <v>2.46</v>
      </c>
      <c r="K221" s="5">
        <v>2.72</v>
      </c>
      <c r="L221" s="5">
        <v>3.21</v>
      </c>
      <c r="M221" s="29">
        <v>3.19</v>
      </c>
    </row>
    <row r="222" spans="1:13" ht="11.25">
      <c r="A222" s="13" t="s">
        <v>20</v>
      </c>
      <c r="B222" s="3">
        <v>110</v>
      </c>
      <c r="C222" s="3"/>
      <c r="D222" s="5">
        <v>106</v>
      </c>
      <c r="E222" s="5">
        <v>107</v>
      </c>
      <c r="G222" s="5">
        <v>120</v>
      </c>
      <c r="H222" s="3"/>
      <c r="I222" s="5">
        <v>143</v>
      </c>
      <c r="J222" s="5">
        <v>107</v>
      </c>
      <c r="K222" s="5">
        <v>107</v>
      </c>
      <c r="L222" s="5">
        <v>69</v>
      </c>
      <c r="M222" s="29">
        <v>128</v>
      </c>
    </row>
    <row r="223" spans="2:13" ht="11.25">
      <c r="B223" s="3"/>
      <c r="C223" s="3"/>
      <c r="H223" s="3"/>
      <c r="M223" s="29"/>
    </row>
    <row r="224" spans="1:13" ht="11.25">
      <c r="A224" s="14" t="s">
        <v>45</v>
      </c>
      <c r="B224" s="3"/>
      <c r="C224" s="3"/>
      <c r="H224" s="3"/>
      <c r="M224" s="29"/>
    </row>
    <row r="225" spans="1:13" ht="11.25">
      <c r="A225" s="14" t="s">
        <v>28</v>
      </c>
      <c r="B225" s="3"/>
      <c r="C225" s="3"/>
      <c r="H225" s="3"/>
      <c r="M225" s="29"/>
    </row>
    <row r="226" spans="1:13" ht="11.25">
      <c r="A226" s="13" t="s">
        <v>17</v>
      </c>
      <c r="B226" s="3">
        <v>7</v>
      </c>
      <c r="C226" s="3"/>
      <c r="D226" s="5">
        <v>3</v>
      </c>
      <c r="E226" s="5">
        <v>4</v>
      </c>
      <c r="H226" s="3"/>
      <c r="I226" s="5">
        <v>2</v>
      </c>
      <c r="J226" s="5">
        <v>4</v>
      </c>
      <c r="M226" s="29">
        <v>1</v>
      </c>
    </row>
    <row r="227" spans="1:13" ht="11.25">
      <c r="A227" s="13" t="s">
        <v>18</v>
      </c>
      <c r="B227" s="19">
        <f>B226/B$9</f>
        <v>0.03365384615384615</v>
      </c>
      <c r="C227" s="19"/>
      <c r="D227" s="10">
        <f aca="true" t="shared" si="31" ref="D227:M227">D226/D$9</f>
        <v>0.0410958904109589</v>
      </c>
      <c r="E227" s="10">
        <f t="shared" si="31"/>
        <v>0.10256410256410256</v>
      </c>
      <c r="F227" s="10"/>
      <c r="G227" s="10"/>
      <c r="H227" s="19"/>
      <c r="I227" s="10">
        <f t="shared" si="31"/>
        <v>0.044444444444444446</v>
      </c>
      <c r="J227" s="10">
        <f t="shared" si="31"/>
        <v>0.06451612903225806</v>
      </c>
      <c r="K227" s="10"/>
      <c r="L227" s="10"/>
      <c r="M227" s="36">
        <f t="shared" si="31"/>
        <v>0.041666666666666664</v>
      </c>
    </row>
    <row r="228" spans="1:13" ht="11.25">
      <c r="A228" s="13" t="s">
        <v>19</v>
      </c>
      <c r="B228" s="21">
        <v>2.23</v>
      </c>
      <c r="C228" s="21"/>
      <c r="D228" s="8">
        <v>2.55</v>
      </c>
      <c r="E228" s="8">
        <v>1.99</v>
      </c>
      <c r="F228" s="8"/>
      <c r="G228" s="8"/>
      <c r="H228" s="21"/>
      <c r="I228" s="8">
        <v>2.69</v>
      </c>
      <c r="J228" s="8">
        <v>2</v>
      </c>
      <c r="K228" s="8"/>
      <c r="L228" s="8"/>
      <c r="M228" s="44">
        <v>2.25</v>
      </c>
    </row>
    <row r="229" spans="1:13" ht="11.25">
      <c r="A229" s="13" t="s">
        <v>20</v>
      </c>
      <c r="B229" s="3">
        <v>63</v>
      </c>
      <c r="C229" s="3"/>
      <c r="D229" s="5">
        <v>46</v>
      </c>
      <c r="E229" s="5">
        <v>76</v>
      </c>
      <c r="H229" s="3"/>
      <c r="I229" s="5">
        <v>51</v>
      </c>
      <c r="J229" s="5">
        <v>61</v>
      </c>
      <c r="M229" s="29">
        <v>95</v>
      </c>
    </row>
    <row r="230" spans="1:13" ht="11.25">
      <c r="A230" s="13" t="s">
        <v>21</v>
      </c>
      <c r="B230" s="3">
        <v>4</v>
      </c>
      <c r="C230" s="3"/>
      <c r="D230" s="5">
        <v>1</v>
      </c>
      <c r="E230" s="5">
        <v>2</v>
      </c>
      <c r="G230" s="5">
        <v>1</v>
      </c>
      <c r="H230" s="3"/>
      <c r="J230" s="5">
        <v>1</v>
      </c>
      <c r="K230" s="5">
        <v>1</v>
      </c>
      <c r="M230" s="29">
        <v>2</v>
      </c>
    </row>
    <row r="231" spans="1:13" ht="11.25">
      <c r="A231" s="13" t="s">
        <v>24</v>
      </c>
      <c r="B231" s="20">
        <f aca="true" t="shared" si="32" ref="B231:M231">B230+B216</f>
        <v>55</v>
      </c>
      <c r="C231" s="20">
        <f t="shared" si="32"/>
        <v>2</v>
      </c>
      <c r="D231" s="11">
        <f t="shared" si="32"/>
        <v>23</v>
      </c>
      <c r="E231" s="11">
        <f t="shared" si="32"/>
        <v>13</v>
      </c>
      <c r="F231" s="11">
        <f t="shared" si="32"/>
        <v>1</v>
      </c>
      <c r="G231" s="11">
        <f t="shared" si="32"/>
        <v>16</v>
      </c>
      <c r="H231" s="20">
        <f t="shared" si="32"/>
        <v>2</v>
      </c>
      <c r="I231" s="11">
        <f t="shared" si="32"/>
        <v>11</v>
      </c>
      <c r="J231" s="11">
        <f t="shared" si="32"/>
        <v>15</v>
      </c>
      <c r="K231" s="11">
        <f t="shared" si="32"/>
        <v>15</v>
      </c>
      <c r="L231" s="11">
        <f t="shared" si="32"/>
        <v>6</v>
      </c>
      <c r="M231" s="37">
        <f t="shared" si="32"/>
        <v>6</v>
      </c>
    </row>
    <row r="232" spans="1:27" ht="11.25">
      <c r="A232" s="13" t="s">
        <v>22</v>
      </c>
      <c r="B232" s="19">
        <f>B231/B$9</f>
        <v>0.2644230769230769</v>
      </c>
      <c r="C232" s="19">
        <f aca="true" t="shared" si="33" ref="C232:M232">C231/C$9</f>
        <v>0.16666666666666666</v>
      </c>
      <c r="D232" s="10">
        <f t="shared" si="33"/>
        <v>0.3150684931506849</v>
      </c>
      <c r="E232" s="10">
        <f t="shared" si="33"/>
        <v>0.3333333333333333</v>
      </c>
      <c r="F232" s="10">
        <f t="shared" si="33"/>
        <v>0.16666666666666666</v>
      </c>
      <c r="G232" s="10">
        <f t="shared" si="33"/>
        <v>0.20512820512820512</v>
      </c>
      <c r="H232" s="19">
        <f t="shared" si="33"/>
        <v>0.08333333333333333</v>
      </c>
      <c r="I232" s="10">
        <f t="shared" si="33"/>
        <v>0.24444444444444444</v>
      </c>
      <c r="J232" s="10">
        <f t="shared" si="33"/>
        <v>0.24193548387096775</v>
      </c>
      <c r="K232" s="10">
        <f t="shared" si="33"/>
        <v>0.4411764705882353</v>
      </c>
      <c r="L232" s="10">
        <f t="shared" si="33"/>
        <v>0.3157894736842105</v>
      </c>
      <c r="M232" s="36">
        <f t="shared" si="33"/>
        <v>0.25</v>
      </c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</row>
    <row r="233" spans="1:13" ht="11.25">
      <c r="A233" s="14" t="s">
        <v>29</v>
      </c>
      <c r="B233" s="3"/>
      <c r="C233" s="3"/>
      <c r="H233" s="3"/>
      <c r="M233" s="29"/>
    </row>
    <row r="234" spans="1:13" ht="11.25">
      <c r="A234" s="13" t="s">
        <v>17</v>
      </c>
      <c r="B234" s="3">
        <v>8</v>
      </c>
      <c r="C234" s="3">
        <v>1</v>
      </c>
      <c r="D234" s="5">
        <v>3</v>
      </c>
      <c r="E234" s="5">
        <v>2</v>
      </c>
      <c r="F234" s="5">
        <v>1</v>
      </c>
      <c r="G234" s="5">
        <v>1</v>
      </c>
      <c r="H234" s="3">
        <v>1</v>
      </c>
      <c r="J234" s="5">
        <v>2</v>
      </c>
      <c r="K234" s="5">
        <v>2</v>
      </c>
      <c r="L234" s="5">
        <v>2</v>
      </c>
      <c r="M234" s="29">
        <v>1</v>
      </c>
    </row>
    <row r="235" spans="1:13" ht="11.25">
      <c r="A235" s="13" t="s">
        <v>18</v>
      </c>
      <c r="B235" s="19">
        <f>B234/B$9</f>
        <v>0.038461538461538464</v>
      </c>
      <c r="C235" s="19">
        <f aca="true" t="shared" si="34" ref="C235:M235">C234/C$9</f>
        <v>0.08333333333333333</v>
      </c>
      <c r="D235" s="10">
        <f t="shared" si="34"/>
        <v>0.0410958904109589</v>
      </c>
      <c r="E235" s="10">
        <f t="shared" si="34"/>
        <v>0.05128205128205128</v>
      </c>
      <c r="F235" s="10">
        <f t="shared" si="34"/>
        <v>0.16666666666666666</v>
      </c>
      <c r="G235" s="10">
        <f t="shared" si="34"/>
        <v>0.01282051282051282</v>
      </c>
      <c r="H235" s="19">
        <f t="shared" si="34"/>
        <v>0.041666666666666664</v>
      </c>
      <c r="I235" s="10"/>
      <c r="J235" s="10">
        <f t="shared" si="34"/>
        <v>0.03225806451612903</v>
      </c>
      <c r="K235" s="10">
        <f t="shared" si="34"/>
        <v>0.058823529411764705</v>
      </c>
      <c r="L235" s="10">
        <f t="shared" si="34"/>
        <v>0.10526315789473684</v>
      </c>
      <c r="M235" s="36">
        <f t="shared" si="34"/>
        <v>0.041666666666666664</v>
      </c>
    </row>
    <row r="236" spans="1:13" ht="11.25">
      <c r="A236" s="13" t="s">
        <v>19</v>
      </c>
      <c r="B236" s="21">
        <v>2.82</v>
      </c>
      <c r="C236" s="21">
        <v>2.25</v>
      </c>
      <c r="D236" s="8">
        <v>2.92</v>
      </c>
      <c r="E236" s="8">
        <v>2.67</v>
      </c>
      <c r="F236" s="8">
        <v>2.99</v>
      </c>
      <c r="G236" s="8">
        <v>3.2</v>
      </c>
      <c r="H236" s="21">
        <v>2.25</v>
      </c>
      <c r="I236" s="8"/>
      <c r="J236" s="8">
        <v>2.69</v>
      </c>
      <c r="K236" s="8">
        <v>2.67</v>
      </c>
      <c r="L236" s="8">
        <v>3.18</v>
      </c>
      <c r="M236" s="44">
        <v>3.2</v>
      </c>
    </row>
    <row r="237" spans="1:13" ht="11.25">
      <c r="A237" s="13" t="s">
        <v>20</v>
      </c>
      <c r="B237" s="3">
        <v>106</v>
      </c>
      <c r="C237" s="3">
        <v>89</v>
      </c>
      <c r="D237" s="5">
        <v>106</v>
      </c>
      <c r="E237" s="5">
        <v>114</v>
      </c>
      <c r="F237" s="5">
        <v>76</v>
      </c>
      <c r="G237" s="5">
        <v>137</v>
      </c>
      <c r="H237" s="3">
        <v>89</v>
      </c>
      <c r="J237" s="5">
        <v>116</v>
      </c>
      <c r="K237" s="5">
        <v>114</v>
      </c>
      <c r="L237" s="5">
        <v>82</v>
      </c>
      <c r="M237" s="29">
        <v>137</v>
      </c>
    </row>
    <row r="238" spans="2:13" ht="11.25">
      <c r="B238" s="3"/>
      <c r="C238" s="3"/>
      <c r="H238" s="3"/>
      <c r="M238" s="29"/>
    </row>
    <row r="239" spans="1:13" ht="11.25">
      <c r="A239" s="14" t="s">
        <v>47</v>
      </c>
      <c r="B239" s="3"/>
      <c r="C239" s="3"/>
      <c r="H239" s="3"/>
      <c r="M239" s="29"/>
    </row>
    <row r="240" spans="1:13" ht="11.25">
      <c r="A240" s="14" t="s">
        <v>28</v>
      </c>
      <c r="B240" s="3"/>
      <c r="C240" s="3"/>
      <c r="H240" s="3"/>
      <c r="M240" s="29"/>
    </row>
    <row r="241" spans="1:13" ht="11.25">
      <c r="A241" s="13" t="s">
        <v>24</v>
      </c>
      <c r="B241" s="20">
        <f aca="true" t="shared" si="35" ref="B241:M241">B231</f>
        <v>55</v>
      </c>
      <c r="C241" s="20">
        <f t="shared" si="35"/>
        <v>2</v>
      </c>
      <c r="D241" s="11">
        <f t="shared" si="35"/>
        <v>23</v>
      </c>
      <c r="E241" s="11">
        <f t="shared" si="35"/>
        <v>13</v>
      </c>
      <c r="F241" s="11">
        <f t="shared" si="35"/>
        <v>1</v>
      </c>
      <c r="G241" s="11">
        <f t="shared" si="35"/>
        <v>16</v>
      </c>
      <c r="H241" s="20">
        <f t="shared" si="35"/>
        <v>2</v>
      </c>
      <c r="I241" s="11">
        <f t="shared" si="35"/>
        <v>11</v>
      </c>
      <c r="J241" s="11">
        <f t="shared" si="35"/>
        <v>15</v>
      </c>
      <c r="K241" s="11">
        <f t="shared" si="35"/>
        <v>15</v>
      </c>
      <c r="L241" s="11">
        <f t="shared" si="35"/>
        <v>6</v>
      </c>
      <c r="M241" s="37">
        <f t="shared" si="35"/>
        <v>6</v>
      </c>
    </row>
    <row r="242" spans="1:13" ht="11.25">
      <c r="A242" s="13" t="s">
        <v>22</v>
      </c>
      <c r="B242" s="19">
        <f aca="true" t="shared" si="36" ref="B242:M242">B241/B$9</f>
        <v>0.2644230769230769</v>
      </c>
      <c r="C242" s="19">
        <f t="shared" si="36"/>
        <v>0.16666666666666666</v>
      </c>
      <c r="D242" s="10">
        <f t="shared" si="36"/>
        <v>0.3150684931506849</v>
      </c>
      <c r="E242" s="10">
        <f t="shared" si="36"/>
        <v>0.3333333333333333</v>
      </c>
      <c r="F242" s="10">
        <f t="shared" si="36"/>
        <v>0.16666666666666666</v>
      </c>
      <c r="G242" s="10">
        <f t="shared" si="36"/>
        <v>0.20512820512820512</v>
      </c>
      <c r="H242" s="19">
        <f t="shared" si="36"/>
        <v>0.08333333333333333</v>
      </c>
      <c r="I242" s="10">
        <f t="shared" si="36"/>
        <v>0.24444444444444444</v>
      </c>
      <c r="J242" s="10">
        <f t="shared" si="36"/>
        <v>0.24193548387096775</v>
      </c>
      <c r="K242" s="10">
        <f t="shared" si="36"/>
        <v>0.4411764705882353</v>
      </c>
      <c r="L242" s="10">
        <f t="shared" si="36"/>
        <v>0.3157894736842105</v>
      </c>
      <c r="M242" s="36">
        <f t="shared" si="36"/>
        <v>0.25</v>
      </c>
    </row>
    <row r="243" spans="1:13" ht="11.25">
      <c r="A243" s="14" t="s">
        <v>29</v>
      </c>
      <c r="B243" s="3"/>
      <c r="C243" s="3"/>
      <c r="H243" s="3"/>
      <c r="M243" s="29"/>
    </row>
    <row r="244" spans="1:13" ht="11.25">
      <c r="A244" s="13" t="s">
        <v>17</v>
      </c>
      <c r="B244" s="3">
        <v>1</v>
      </c>
      <c r="C244" s="3"/>
      <c r="D244" s="5">
        <v>1</v>
      </c>
      <c r="H244" s="3"/>
      <c r="J244" s="5">
        <v>1</v>
      </c>
      <c r="M244" s="29"/>
    </row>
    <row r="245" spans="1:13" ht="11.25">
      <c r="A245" s="13" t="s">
        <v>18</v>
      </c>
      <c r="B245" s="19">
        <f>B244/B$9</f>
        <v>0.004807692307692308</v>
      </c>
      <c r="C245" s="3"/>
      <c r="D245" s="10">
        <f>D244/D$9</f>
        <v>0.0136986301369863</v>
      </c>
      <c r="H245" s="3"/>
      <c r="J245" s="10">
        <f>J244/J$9</f>
        <v>0.016129032258064516</v>
      </c>
      <c r="M245" s="29"/>
    </row>
    <row r="246" spans="1:13" ht="11.25">
      <c r="A246" s="13" t="s">
        <v>19</v>
      </c>
      <c r="B246" s="21">
        <v>2.5</v>
      </c>
      <c r="C246" s="3"/>
      <c r="D246" s="8">
        <v>2.5</v>
      </c>
      <c r="H246" s="3"/>
      <c r="J246" s="8">
        <v>2.5</v>
      </c>
      <c r="M246" s="29"/>
    </row>
    <row r="247" spans="1:13" ht="11.25">
      <c r="A247" s="13" t="s">
        <v>20</v>
      </c>
      <c r="B247" s="3">
        <v>115</v>
      </c>
      <c r="C247" s="3"/>
      <c r="D247" s="5">
        <v>115</v>
      </c>
      <c r="H247" s="3"/>
      <c r="J247" s="5">
        <v>115</v>
      </c>
      <c r="M247" s="29"/>
    </row>
    <row r="248" spans="1:13" ht="11.25" customHeight="1">
      <c r="A248" s="15"/>
      <c r="B248" s="26"/>
      <c r="C248" s="26"/>
      <c r="D248" s="12"/>
      <c r="E248" s="12"/>
      <c r="F248" s="12"/>
      <c r="G248" s="12"/>
      <c r="H248" s="26"/>
      <c r="I248" s="12"/>
      <c r="J248" s="12"/>
      <c r="K248" s="12"/>
      <c r="L248" s="12"/>
      <c r="M248" s="46"/>
    </row>
    <row r="249" spans="2:13" ht="11.25">
      <c r="B249" s="3"/>
      <c r="C249" s="3"/>
      <c r="H249" s="3"/>
      <c r="M249" s="29"/>
    </row>
    <row r="250" spans="1:13" ht="11.25">
      <c r="A250" s="14" t="s">
        <v>46</v>
      </c>
      <c r="B250" s="3"/>
      <c r="C250" s="3"/>
      <c r="H250" s="3"/>
      <c r="M250" s="29"/>
    </row>
    <row r="251" spans="1:13" ht="11.25">
      <c r="A251" s="14" t="s">
        <v>28</v>
      </c>
      <c r="B251" s="3"/>
      <c r="C251" s="3"/>
      <c r="H251" s="3"/>
      <c r="M251" s="29"/>
    </row>
    <row r="252" spans="1:13" ht="11.25">
      <c r="A252" s="13" t="s">
        <v>17</v>
      </c>
      <c r="B252" s="3">
        <v>5</v>
      </c>
      <c r="C252" s="3"/>
      <c r="D252" s="5">
        <v>2</v>
      </c>
      <c r="E252" s="5">
        <v>3</v>
      </c>
      <c r="H252" s="3"/>
      <c r="I252" s="5">
        <v>2</v>
      </c>
      <c r="J252" s="5">
        <v>3</v>
      </c>
      <c r="M252" s="29"/>
    </row>
    <row r="253" spans="1:13" ht="11.25">
      <c r="A253" s="13" t="s">
        <v>18</v>
      </c>
      <c r="B253" s="19">
        <f>B252/B$9</f>
        <v>0.02403846153846154</v>
      </c>
      <c r="C253" s="3"/>
      <c r="D253" s="10">
        <f>D252/D$9</f>
        <v>0.0273972602739726</v>
      </c>
      <c r="E253" s="10">
        <f>E252/E$9</f>
        <v>0.07692307692307693</v>
      </c>
      <c r="H253" s="3"/>
      <c r="I253" s="10">
        <f>I252/I$9</f>
        <v>0.044444444444444446</v>
      </c>
      <c r="J253" s="10">
        <f>J252/J$9</f>
        <v>0.04838709677419355</v>
      </c>
      <c r="M253" s="29"/>
    </row>
    <row r="254" spans="1:13" ht="11.25">
      <c r="A254" s="13" t="s">
        <v>19</v>
      </c>
      <c r="B254" s="21">
        <v>2.3</v>
      </c>
      <c r="C254" s="21"/>
      <c r="D254" s="8">
        <v>2.7</v>
      </c>
      <c r="E254" s="8">
        <v>2</v>
      </c>
      <c r="F254" s="8"/>
      <c r="G254" s="8"/>
      <c r="H254" s="21"/>
      <c r="I254" s="8">
        <v>2.7</v>
      </c>
      <c r="J254" s="8">
        <v>2</v>
      </c>
      <c r="M254" s="29"/>
    </row>
    <row r="255" spans="1:13" ht="11.25">
      <c r="A255" s="13" t="s">
        <v>20</v>
      </c>
      <c r="B255" s="3">
        <v>70</v>
      </c>
      <c r="C255" s="3"/>
      <c r="D255" s="5">
        <v>56</v>
      </c>
      <c r="E255" s="5">
        <v>80</v>
      </c>
      <c r="H255" s="3"/>
      <c r="I255" s="5">
        <v>56</v>
      </c>
      <c r="J255" s="5">
        <v>80</v>
      </c>
      <c r="M255" s="29"/>
    </row>
    <row r="256" spans="1:13" ht="11.25">
      <c r="A256" s="13" t="s">
        <v>24</v>
      </c>
      <c r="B256" s="20">
        <f>B241</f>
        <v>55</v>
      </c>
      <c r="C256" s="20">
        <f>C241</f>
        <v>2</v>
      </c>
      <c r="D256" s="11">
        <f aca="true" t="shared" si="37" ref="D256:M256">D241</f>
        <v>23</v>
      </c>
      <c r="E256" s="11">
        <f t="shared" si="37"/>
        <v>13</v>
      </c>
      <c r="F256" s="11">
        <f t="shared" si="37"/>
        <v>1</v>
      </c>
      <c r="G256" s="11">
        <f t="shared" si="37"/>
        <v>16</v>
      </c>
      <c r="H256" s="20">
        <f t="shared" si="37"/>
        <v>2</v>
      </c>
      <c r="I256" s="11">
        <f t="shared" si="37"/>
        <v>11</v>
      </c>
      <c r="J256" s="11">
        <f t="shared" si="37"/>
        <v>15</v>
      </c>
      <c r="K256" s="11">
        <f t="shared" si="37"/>
        <v>15</v>
      </c>
      <c r="L256" s="11">
        <f t="shared" si="37"/>
        <v>6</v>
      </c>
      <c r="M256" s="37">
        <f t="shared" si="37"/>
        <v>6</v>
      </c>
    </row>
    <row r="257" spans="1:27" ht="11.25">
      <c r="A257" s="13" t="s">
        <v>22</v>
      </c>
      <c r="B257" s="19">
        <f aca="true" t="shared" si="38" ref="B257:M257">B256/B$9</f>
        <v>0.2644230769230769</v>
      </c>
      <c r="C257" s="19">
        <f t="shared" si="38"/>
        <v>0.16666666666666666</v>
      </c>
      <c r="D257" s="10">
        <f t="shared" si="38"/>
        <v>0.3150684931506849</v>
      </c>
      <c r="E257" s="10">
        <f t="shared" si="38"/>
        <v>0.3333333333333333</v>
      </c>
      <c r="F257" s="10">
        <f t="shared" si="38"/>
        <v>0.16666666666666666</v>
      </c>
      <c r="G257" s="10">
        <f t="shared" si="38"/>
        <v>0.20512820512820512</v>
      </c>
      <c r="H257" s="19">
        <f t="shared" si="38"/>
        <v>0.08333333333333333</v>
      </c>
      <c r="I257" s="10">
        <f t="shared" si="38"/>
        <v>0.24444444444444444</v>
      </c>
      <c r="J257" s="10">
        <f t="shared" si="38"/>
        <v>0.24193548387096775</v>
      </c>
      <c r="K257" s="10">
        <f t="shared" si="38"/>
        <v>0.4411764705882353</v>
      </c>
      <c r="L257" s="10">
        <f t="shared" si="38"/>
        <v>0.3157894736842105</v>
      </c>
      <c r="M257" s="36">
        <f t="shared" si="38"/>
        <v>0.25</v>
      </c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</row>
    <row r="258" spans="1:13" ht="11.25">
      <c r="A258" s="14" t="s">
        <v>29</v>
      </c>
      <c r="B258" s="3"/>
      <c r="C258" s="3"/>
      <c r="H258" s="3"/>
      <c r="M258" s="29"/>
    </row>
    <row r="259" spans="1:13" ht="11.25">
      <c r="A259" s="13" t="s">
        <v>17</v>
      </c>
      <c r="B259" s="3">
        <v>5</v>
      </c>
      <c r="C259" s="3">
        <v>1</v>
      </c>
      <c r="D259" s="5">
        <v>3</v>
      </c>
      <c r="E259" s="5">
        <v>1</v>
      </c>
      <c r="H259" s="3">
        <v>1</v>
      </c>
      <c r="I259" s="5">
        <v>1</v>
      </c>
      <c r="J259" s="5">
        <v>1</v>
      </c>
      <c r="K259" s="5">
        <v>1</v>
      </c>
      <c r="L259" s="5">
        <v>1</v>
      </c>
      <c r="M259" s="29"/>
    </row>
    <row r="260" spans="1:13" ht="11.25">
      <c r="A260" s="13" t="s">
        <v>18</v>
      </c>
      <c r="B260" s="19">
        <f>B259/B$9</f>
        <v>0.02403846153846154</v>
      </c>
      <c r="C260" s="19">
        <f>C259/C$9</f>
        <v>0.08333333333333333</v>
      </c>
      <c r="D260" s="10">
        <f>D259/D$9</f>
        <v>0.0410958904109589</v>
      </c>
      <c r="E260" s="10">
        <f>E259/E$9</f>
        <v>0.02564102564102564</v>
      </c>
      <c r="H260" s="19">
        <f>H259/H$9</f>
        <v>0.041666666666666664</v>
      </c>
      <c r="I260" s="10">
        <f>I259/I$9</f>
        <v>0.022222222222222223</v>
      </c>
      <c r="J260" s="10">
        <f>J259/J$9</f>
        <v>0.016129032258064516</v>
      </c>
      <c r="K260" s="10">
        <f>K259/K$9</f>
        <v>0.029411764705882353</v>
      </c>
      <c r="L260" s="10">
        <f>L259/L$9</f>
        <v>0.05263157894736842</v>
      </c>
      <c r="M260" s="29"/>
    </row>
    <row r="261" spans="1:13" ht="11.25">
      <c r="A261" s="13" t="s">
        <v>19</v>
      </c>
      <c r="B261" s="21">
        <v>2.5</v>
      </c>
      <c r="C261" s="21">
        <v>2.3</v>
      </c>
      <c r="D261" s="8">
        <v>2.8</v>
      </c>
      <c r="E261" s="8">
        <v>2.1</v>
      </c>
      <c r="F261" s="8"/>
      <c r="G261" s="8"/>
      <c r="H261" s="21">
        <v>2.3</v>
      </c>
      <c r="I261" s="8">
        <v>2.4</v>
      </c>
      <c r="J261" s="8">
        <v>2.5</v>
      </c>
      <c r="K261" s="8">
        <v>2.1</v>
      </c>
      <c r="L261" s="8">
        <v>3.4</v>
      </c>
      <c r="M261" s="29"/>
    </row>
    <row r="262" spans="1:13" ht="11.25">
      <c r="A262" s="13" t="s">
        <v>20</v>
      </c>
      <c r="B262" s="3">
        <v>106</v>
      </c>
      <c r="C262" s="3">
        <v>98</v>
      </c>
      <c r="D262" s="5">
        <v>103</v>
      </c>
      <c r="E262" s="5">
        <v>122</v>
      </c>
      <c r="H262" s="3">
        <v>98</v>
      </c>
      <c r="I262" s="5">
        <v>86</v>
      </c>
      <c r="J262" s="5">
        <v>118</v>
      </c>
      <c r="K262" s="5">
        <v>122</v>
      </c>
      <c r="L262" s="5">
        <v>106</v>
      </c>
      <c r="M262" s="29"/>
    </row>
    <row r="263" spans="2:13" ht="11.25">
      <c r="B263" s="3"/>
      <c r="C263" s="3"/>
      <c r="H263" s="3"/>
      <c r="M263" s="29"/>
    </row>
    <row r="264" spans="1:13" ht="11.25">
      <c r="A264" s="14" t="s">
        <v>48</v>
      </c>
      <c r="B264" s="3"/>
      <c r="C264" s="3"/>
      <c r="H264" s="3"/>
      <c r="M264" s="29"/>
    </row>
    <row r="265" spans="1:13" ht="11.25">
      <c r="A265" s="14" t="s">
        <v>28</v>
      </c>
      <c r="B265" s="3"/>
      <c r="C265" s="3"/>
      <c r="H265" s="3"/>
      <c r="M265" s="29"/>
    </row>
    <row r="266" spans="1:13" ht="11.25">
      <c r="A266" s="13" t="s">
        <v>17</v>
      </c>
      <c r="B266" s="3">
        <v>3</v>
      </c>
      <c r="C266" s="3"/>
      <c r="E266" s="5">
        <v>2</v>
      </c>
      <c r="G266" s="5">
        <v>1</v>
      </c>
      <c r="H266" s="3"/>
      <c r="J266" s="5">
        <v>2</v>
      </c>
      <c r="M266" s="29">
        <v>1</v>
      </c>
    </row>
    <row r="267" spans="1:13" ht="11.25">
      <c r="A267" s="13" t="s">
        <v>18</v>
      </c>
      <c r="B267" s="19">
        <f>B266/B$9</f>
        <v>0.014423076923076924</v>
      </c>
      <c r="C267" s="3"/>
      <c r="E267" s="10">
        <f>E266/E$9</f>
        <v>0.05128205128205128</v>
      </c>
      <c r="F267" s="10"/>
      <c r="G267" s="10">
        <f>G266/G$9</f>
        <v>0.01282051282051282</v>
      </c>
      <c r="H267" s="3"/>
      <c r="I267" s="10"/>
      <c r="J267" s="10">
        <f>J266/J$9</f>
        <v>0.03225806451612903</v>
      </c>
      <c r="K267" s="10"/>
      <c r="L267" s="10"/>
      <c r="M267" s="36">
        <f>M266/M$9</f>
        <v>0.041666666666666664</v>
      </c>
    </row>
    <row r="268" spans="1:13" ht="11.25">
      <c r="A268" s="13" t="s">
        <v>19</v>
      </c>
      <c r="B268" s="21">
        <v>1.4</v>
      </c>
      <c r="C268" s="21"/>
      <c r="D268" s="8"/>
      <c r="E268" s="8">
        <v>2.1</v>
      </c>
      <c r="F268" s="8"/>
      <c r="G268" s="8">
        <v>0</v>
      </c>
      <c r="H268" s="21"/>
      <c r="I268" s="8"/>
      <c r="J268" s="8">
        <v>2.1</v>
      </c>
      <c r="M268" s="29">
        <v>0</v>
      </c>
    </row>
    <row r="269" spans="1:13" ht="11.25">
      <c r="A269" s="13" t="s">
        <v>20</v>
      </c>
      <c r="B269" s="3">
        <v>48</v>
      </c>
      <c r="C269" s="3"/>
      <c r="E269" s="5">
        <v>73</v>
      </c>
      <c r="H269" s="3"/>
      <c r="J269" s="5">
        <v>73</v>
      </c>
      <c r="M269" s="29"/>
    </row>
    <row r="270" spans="1:13" ht="11.25">
      <c r="A270" s="13" t="s">
        <v>21</v>
      </c>
      <c r="B270" s="3">
        <v>3</v>
      </c>
      <c r="C270" s="3"/>
      <c r="D270" s="5">
        <v>2</v>
      </c>
      <c r="E270" s="5">
        <v>1</v>
      </c>
      <c r="H270" s="3"/>
      <c r="J270" s="5">
        <v>2</v>
      </c>
      <c r="L270" s="5">
        <v>1</v>
      </c>
      <c r="M270" s="29"/>
    </row>
    <row r="271" spans="1:13" ht="11.25">
      <c r="A271" s="13" t="s">
        <v>24</v>
      </c>
      <c r="B271" s="20">
        <f>B256+B270</f>
        <v>58</v>
      </c>
      <c r="C271" s="20">
        <f aca="true" t="shared" si="39" ref="C271:M271">C256</f>
        <v>2</v>
      </c>
      <c r="D271" s="11">
        <f>D256+D270</f>
        <v>25</v>
      </c>
      <c r="E271" s="11">
        <f>E256+E270</f>
        <v>14</v>
      </c>
      <c r="F271" s="11">
        <f t="shared" si="39"/>
        <v>1</v>
      </c>
      <c r="G271" s="11">
        <f t="shared" si="39"/>
        <v>16</v>
      </c>
      <c r="H271" s="20">
        <f t="shared" si="39"/>
        <v>2</v>
      </c>
      <c r="I271" s="11">
        <f t="shared" si="39"/>
        <v>11</v>
      </c>
      <c r="J271" s="11">
        <f>J256+J270</f>
        <v>17</v>
      </c>
      <c r="K271" s="11">
        <f t="shared" si="39"/>
        <v>15</v>
      </c>
      <c r="L271" s="11">
        <f>L256+L270</f>
        <v>7</v>
      </c>
      <c r="M271" s="37">
        <f t="shared" si="39"/>
        <v>6</v>
      </c>
    </row>
    <row r="272" spans="1:27" ht="11.25">
      <c r="A272" s="13" t="s">
        <v>22</v>
      </c>
      <c r="B272" s="19">
        <f aca="true" t="shared" si="40" ref="B272:M272">B271/B$9</f>
        <v>0.27884615384615385</v>
      </c>
      <c r="C272" s="19">
        <f t="shared" si="40"/>
        <v>0.16666666666666666</v>
      </c>
      <c r="D272" s="10">
        <f t="shared" si="40"/>
        <v>0.3424657534246575</v>
      </c>
      <c r="E272" s="10">
        <f t="shared" si="40"/>
        <v>0.358974358974359</v>
      </c>
      <c r="F272" s="10">
        <f t="shared" si="40"/>
        <v>0.16666666666666666</v>
      </c>
      <c r="G272" s="10">
        <f t="shared" si="40"/>
        <v>0.20512820512820512</v>
      </c>
      <c r="H272" s="19">
        <f t="shared" si="40"/>
        <v>0.08333333333333333</v>
      </c>
      <c r="I272" s="10">
        <f t="shared" si="40"/>
        <v>0.24444444444444444</v>
      </c>
      <c r="J272" s="10">
        <f t="shared" si="40"/>
        <v>0.27419354838709675</v>
      </c>
      <c r="K272" s="10">
        <f t="shared" si="40"/>
        <v>0.4411764705882353</v>
      </c>
      <c r="L272" s="10">
        <f t="shared" si="40"/>
        <v>0.3684210526315789</v>
      </c>
      <c r="M272" s="36">
        <f t="shared" si="40"/>
        <v>0.25</v>
      </c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</row>
    <row r="273" spans="1:13" ht="11.25">
      <c r="A273" s="14" t="s">
        <v>29</v>
      </c>
      <c r="B273" s="3"/>
      <c r="C273" s="3"/>
      <c r="H273" s="3"/>
      <c r="M273" s="29"/>
    </row>
    <row r="274" spans="1:13" ht="11.25">
      <c r="A274" s="13" t="s">
        <v>17</v>
      </c>
      <c r="B274" s="3">
        <v>6</v>
      </c>
      <c r="C274" s="3">
        <v>1</v>
      </c>
      <c r="D274" s="5">
        <v>3</v>
      </c>
      <c r="E274" s="5">
        <v>2</v>
      </c>
      <c r="H274" s="3">
        <v>1</v>
      </c>
      <c r="I274" s="5">
        <v>1</v>
      </c>
      <c r="J274" s="5">
        <v>2</v>
      </c>
      <c r="K274" s="5">
        <v>1</v>
      </c>
      <c r="L274" s="5">
        <v>1</v>
      </c>
      <c r="M274" s="29"/>
    </row>
    <row r="275" spans="1:13" ht="11.25">
      <c r="A275" s="13" t="s">
        <v>18</v>
      </c>
      <c r="B275" s="19">
        <f>B274/B$9</f>
        <v>0.028846153846153848</v>
      </c>
      <c r="C275" s="19">
        <f>C274/C$9</f>
        <v>0.08333333333333333</v>
      </c>
      <c r="D275" s="10">
        <f>D274/D$9</f>
        <v>0.0410958904109589</v>
      </c>
      <c r="E275" s="10">
        <f>E274/E$9</f>
        <v>0.05128205128205128</v>
      </c>
      <c r="H275" s="19">
        <f>H274/H$9</f>
        <v>0.041666666666666664</v>
      </c>
      <c r="I275" s="10">
        <f>I274/I$9</f>
        <v>0.022222222222222223</v>
      </c>
      <c r="J275" s="10">
        <f>J274/J$9</f>
        <v>0.03225806451612903</v>
      </c>
      <c r="K275" s="10">
        <f>K274/K$9</f>
        <v>0.029411764705882353</v>
      </c>
      <c r="L275" s="10">
        <f>L274/L$9</f>
        <v>0.05263157894736842</v>
      </c>
      <c r="M275" s="29"/>
    </row>
    <row r="276" spans="1:13" ht="11.25">
      <c r="A276" s="13" t="s">
        <v>19</v>
      </c>
      <c r="B276" s="21">
        <v>2.5</v>
      </c>
      <c r="C276" s="21">
        <v>2.4</v>
      </c>
      <c r="D276" s="8">
        <v>2.8</v>
      </c>
      <c r="E276" s="8">
        <v>2.2</v>
      </c>
      <c r="F276" s="8"/>
      <c r="G276" s="8"/>
      <c r="H276" s="21">
        <v>2.4</v>
      </c>
      <c r="I276" s="8">
        <v>2.4</v>
      </c>
      <c r="J276" s="8">
        <v>2.4</v>
      </c>
      <c r="K276" s="8">
        <v>2.1</v>
      </c>
      <c r="L276" s="8">
        <v>3.5</v>
      </c>
      <c r="M276" s="29"/>
    </row>
    <row r="277" spans="1:13" ht="11.25">
      <c r="A277" s="13" t="s">
        <v>20</v>
      </c>
      <c r="B277" s="3">
        <v>118</v>
      </c>
      <c r="C277" s="3">
        <v>113</v>
      </c>
      <c r="D277" s="5">
        <v>113</v>
      </c>
      <c r="E277" s="5">
        <v>127</v>
      </c>
      <c r="H277" s="3">
        <v>113</v>
      </c>
      <c r="I277" s="5">
        <v>95</v>
      </c>
      <c r="J277" s="5">
        <v>125</v>
      </c>
      <c r="K277" s="5">
        <v>131</v>
      </c>
      <c r="L277" s="5">
        <v>118</v>
      </c>
      <c r="M277" s="29"/>
    </row>
    <row r="278" spans="1:13" ht="11.25">
      <c r="A278" s="28"/>
      <c r="C278" s="3"/>
      <c r="H278" s="3"/>
      <c r="M278" s="29"/>
    </row>
    <row r="279" spans="1:13" ht="11.25">
      <c r="A279" s="14" t="s">
        <v>49</v>
      </c>
      <c r="B279" s="3"/>
      <c r="C279" s="3"/>
      <c r="H279" s="3"/>
      <c r="M279" s="29"/>
    </row>
    <row r="280" spans="1:13" ht="11.25">
      <c r="A280" s="14" t="s">
        <v>28</v>
      </c>
      <c r="B280" s="3"/>
      <c r="C280" s="3"/>
      <c r="H280" s="3"/>
      <c r="M280" s="29"/>
    </row>
    <row r="281" spans="1:13" ht="11.25">
      <c r="A281" s="13" t="s">
        <v>17</v>
      </c>
      <c r="B281" s="3">
        <v>2</v>
      </c>
      <c r="C281" s="3"/>
      <c r="E281" s="5">
        <v>1</v>
      </c>
      <c r="G281" s="5">
        <v>1</v>
      </c>
      <c r="H281" s="3">
        <v>1</v>
      </c>
      <c r="J281" s="5">
        <v>1</v>
      </c>
      <c r="M281" s="29"/>
    </row>
    <row r="282" spans="1:13" ht="11.25">
      <c r="A282" s="13" t="s">
        <v>18</v>
      </c>
      <c r="B282" s="19">
        <f>B281/B$9</f>
        <v>0.009615384615384616</v>
      </c>
      <c r="C282" s="3"/>
      <c r="E282" s="10">
        <f>E281/E$9</f>
        <v>0.02564102564102564</v>
      </c>
      <c r="F282" s="10"/>
      <c r="G282" s="10">
        <f>G281/G$9</f>
        <v>0.01282051282051282</v>
      </c>
      <c r="H282" s="3"/>
      <c r="I282" s="10"/>
      <c r="J282" s="10">
        <f>J281/J$9</f>
        <v>0.016129032258064516</v>
      </c>
      <c r="K282" s="10"/>
      <c r="L282" s="10"/>
      <c r="M282" s="36"/>
    </row>
    <row r="283" spans="1:13" ht="11.25">
      <c r="A283" s="13" t="s">
        <v>19</v>
      </c>
      <c r="B283" s="21">
        <v>0.6</v>
      </c>
      <c r="C283" s="21"/>
      <c r="D283" s="8"/>
      <c r="E283" s="8">
        <v>1.3</v>
      </c>
      <c r="F283" s="8"/>
      <c r="G283" s="8">
        <v>0</v>
      </c>
      <c r="H283" s="21">
        <v>0</v>
      </c>
      <c r="I283" s="8"/>
      <c r="J283" s="8">
        <v>1.3</v>
      </c>
      <c r="M283" s="29"/>
    </row>
    <row r="284" spans="1:13" ht="11.25">
      <c r="A284" s="13" t="s">
        <v>20</v>
      </c>
      <c r="B284" s="3">
        <v>9</v>
      </c>
      <c r="C284" s="3"/>
      <c r="E284" s="5">
        <v>18</v>
      </c>
      <c r="G284" s="5">
        <v>0</v>
      </c>
      <c r="H284" s="3">
        <v>0</v>
      </c>
      <c r="J284" s="5">
        <v>18</v>
      </c>
      <c r="M284" s="29"/>
    </row>
    <row r="285" spans="1:13" ht="11.25">
      <c r="A285" s="13" t="s">
        <v>21</v>
      </c>
      <c r="B285" s="3">
        <v>1</v>
      </c>
      <c r="C285" s="3">
        <v>1</v>
      </c>
      <c r="H285" s="3">
        <v>1</v>
      </c>
      <c r="M285" s="29"/>
    </row>
    <row r="286" spans="1:13" ht="11.25">
      <c r="A286" s="13" t="s">
        <v>24</v>
      </c>
      <c r="B286" s="20">
        <f>B271+B285</f>
        <v>59</v>
      </c>
      <c r="C286" s="20">
        <f>C271+C285</f>
        <v>3</v>
      </c>
      <c r="D286" s="11">
        <f aca="true" t="shared" si="41" ref="D286:K286">D271+D285</f>
        <v>25</v>
      </c>
      <c r="E286" s="11">
        <f t="shared" si="41"/>
        <v>14</v>
      </c>
      <c r="F286" s="11">
        <f t="shared" si="41"/>
        <v>1</v>
      </c>
      <c r="G286" s="11">
        <f t="shared" si="41"/>
        <v>16</v>
      </c>
      <c r="H286" s="20">
        <f t="shared" si="41"/>
        <v>3</v>
      </c>
      <c r="I286" s="11">
        <f t="shared" si="41"/>
        <v>11</v>
      </c>
      <c r="J286" s="11">
        <f t="shared" si="41"/>
        <v>17</v>
      </c>
      <c r="K286" s="11">
        <f t="shared" si="41"/>
        <v>15</v>
      </c>
      <c r="L286" s="11">
        <f>L271</f>
        <v>7</v>
      </c>
      <c r="M286" s="37">
        <f>M271</f>
        <v>6</v>
      </c>
    </row>
    <row r="287" spans="1:27" ht="11.25">
      <c r="A287" s="13" t="s">
        <v>22</v>
      </c>
      <c r="B287" s="19">
        <f aca="true" t="shared" si="42" ref="B287:M287">B286/B$9</f>
        <v>0.28365384615384615</v>
      </c>
      <c r="C287" s="19">
        <f t="shared" si="42"/>
        <v>0.25</v>
      </c>
      <c r="D287" s="10">
        <f t="shared" si="42"/>
        <v>0.3424657534246575</v>
      </c>
      <c r="E287" s="10">
        <f t="shared" si="42"/>
        <v>0.358974358974359</v>
      </c>
      <c r="F287" s="10">
        <f t="shared" si="42"/>
        <v>0.16666666666666666</v>
      </c>
      <c r="G287" s="10">
        <f t="shared" si="42"/>
        <v>0.20512820512820512</v>
      </c>
      <c r="H287" s="19">
        <f t="shared" si="42"/>
        <v>0.125</v>
      </c>
      <c r="I287" s="10">
        <f t="shared" si="42"/>
        <v>0.24444444444444444</v>
      </c>
      <c r="J287" s="10">
        <f t="shared" si="42"/>
        <v>0.27419354838709675</v>
      </c>
      <c r="K287" s="10">
        <f t="shared" si="42"/>
        <v>0.4411764705882353</v>
      </c>
      <c r="L287" s="10">
        <f t="shared" si="42"/>
        <v>0.3684210526315789</v>
      </c>
      <c r="M287" s="36">
        <f t="shared" si="42"/>
        <v>0.25</v>
      </c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</row>
    <row r="288" spans="1:13" ht="11.25">
      <c r="A288" s="14" t="s">
        <v>29</v>
      </c>
      <c r="B288" s="3"/>
      <c r="C288" s="3"/>
      <c r="H288" s="3"/>
      <c r="M288" s="29"/>
    </row>
    <row r="289" spans="1:13" ht="11.25">
      <c r="A289" s="13" t="s">
        <v>17</v>
      </c>
      <c r="B289" s="3">
        <v>1</v>
      </c>
      <c r="C289" s="3">
        <v>1</v>
      </c>
      <c r="H289" s="3">
        <v>1</v>
      </c>
      <c r="M289" s="29"/>
    </row>
    <row r="290" spans="1:13" ht="11.25">
      <c r="A290" s="13" t="s">
        <v>18</v>
      </c>
      <c r="B290" s="19">
        <f>B289/B$9</f>
        <v>0.004807692307692308</v>
      </c>
      <c r="C290" s="19">
        <f>C289/C$9</f>
        <v>0.08333333333333333</v>
      </c>
      <c r="D290" s="10"/>
      <c r="E290" s="10"/>
      <c r="H290" s="19">
        <f>H289/H$9</f>
        <v>0.041666666666666664</v>
      </c>
      <c r="I290" s="10"/>
      <c r="J290" s="10"/>
      <c r="K290" s="10"/>
      <c r="L290" s="10"/>
      <c r="M290" s="29"/>
    </row>
    <row r="291" spans="1:13" ht="11.25">
      <c r="A291" s="13" t="s">
        <v>19</v>
      </c>
      <c r="B291" s="21">
        <v>2.5</v>
      </c>
      <c r="C291" s="21">
        <v>2.5</v>
      </c>
      <c r="D291" s="8"/>
      <c r="E291" s="8"/>
      <c r="F291" s="8"/>
      <c r="G291" s="8"/>
      <c r="H291" s="21">
        <v>2.5</v>
      </c>
      <c r="I291" s="8"/>
      <c r="J291" s="8"/>
      <c r="K291" s="8"/>
      <c r="L291" s="8"/>
      <c r="M291" s="29"/>
    </row>
    <row r="292" spans="1:13" ht="11.25">
      <c r="A292" s="13" t="s">
        <v>20</v>
      </c>
      <c r="B292" s="3">
        <v>128</v>
      </c>
      <c r="C292" s="3">
        <v>128</v>
      </c>
      <c r="H292" s="3">
        <v>128</v>
      </c>
      <c r="M292" s="29"/>
    </row>
    <row r="293" spans="1:13" ht="11.25" customHeight="1">
      <c r="A293" s="15"/>
      <c r="B293" s="26"/>
      <c r="C293" s="26"/>
      <c r="D293" s="12"/>
      <c r="E293" s="12"/>
      <c r="F293" s="12"/>
      <c r="G293" s="12"/>
      <c r="H293" s="26"/>
      <c r="I293" s="12"/>
      <c r="J293" s="12"/>
      <c r="K293" s="12"/>
      <c r="L293" s="12"/>
      <c r="M293" s="46"/>
    </row>
    <row r="294" spans="1:13" ht="11.25">
      <c r="A294" s="28"/>
      <c r="C294" s="3"/>
      <c r="H294" s="3"/>
      <c r="M294" s="29"/>
    </row>
    <row r="295" spans="1:13" ht="11.25">
      <c r="A295" s="14" t="s">
        <v>50</v>
      </c>
      <c r="B295" s="3"/>
      <c r="C295" s="3"/>
      <c r="H295" s="3"/>
      <c r="M295" s="29"/>
    </row>
    <row r="296" spans="1:13" ht="11.25">
      <c r="A296" s="14" t="s">
        <v>28</v>
      </c>
      <c r="B296" s="3"/>
      <c r="C296" s="3"/>
      <c r="H296" s="3"/>
      <c r="M296" s="29"/>
    </row>
    <row r="297" spans="1:13" ht="11.25">
      <c r="A297" s="13" t="s">
        <v>17</v>
      </c>
      <c r="B297" s="3">
        <v>4</v>
      </c>
      <c r="C297" s="3"/>
      <c r="E297" s="5">
        <v>2</v>
      </c>
      <c r="G297" s="5">
        <v>2</v>
      </c>
      <c r="H297" s="3"/>
      <c r="J297" s="5">
        <v>2</v>
      </c>
      <c r="L297" s="5">
        <v>1</v>
      </c>
      <c r="M297" s="29">
        <v>1</v>
      </c>
    </row>
    <row r="298" spans="1:13" ht="11.25">
      <c r="A298" s="13" t="s">
        <v>18</v>
      </c>
      <c r="B298" s="19">
        <f>B297/B$9</f>
        <v>0.019230769230769232</v>
      </c>
      <c r="C298" s="3"/>
      <c r="E298" s="10">
        <f>E297/E$9</f>
        <v>0.05128205128205128</v>
      </c>
      <c r="F298" s="10"/>
      <c r="G298" s="10">
        <f>G297/G$9</f>
        <v>0.02564102564102564</v>
      </c>
      <c r="H298" s="3"/>
      <c r="I298" s="10"/>
      <c r="J298" s="10">
        <f>J297/J$9</f>
        <v>0.03225806451612903</v>
      </c>
      <c r="K298" s="10"/>
      <c r="L298" s="10"/>
      <c r="M298" s="36">
        <f>M297/M$9</f>
        <v>0.041666666666666664</v>
      </c>
    </row>
    <row r="299" spans="1:13" ht="11.25">
      <c r="A299" s="13" t="s">
        <v>19</v>
      </c>
      <c r="B299" s="21">
        <v>2.3</v>
      </c>
      <c r="C299" s="21"/>
      <c r="D299" s="8"/>
      <c r="E299" s="8">
        <v>2</v>
      </c>
      <c r="F299" s="8"/>
      <c r="G299" s="8">
        <v>2.6</v>
      </c>
      <c r="H299" s="21"/>
      <c r="I299" s="8"/>
      <c r="J299" s="8">
        <v>2</v>
      </c>
      <c r="L299" s="5">
        <v>3.8</v>
      </c>
      <c r="M299" s="29">
        <v>1.4</v>
      </c>
    </row>
    <row r="300" spans="1:13" ht="11.25">
      <c r="A300" s="13" t="s">
        <v>20</v>
      </c>
      <c r="B300" s="3">
        <v>52</v>
      </c>
      <c r="C300" s="3"/>
      <c r="E300" s="5">
        <v>51</v>
      </c>
      <c r="G300" s="5">
        <v>53</v>
      </c>
      <c r="H300" s="3"/>
      <c r="J300" s="5">
        <v>51</v>
      </c>
      <c r="L300" s="5">
        <v>96</v>
      </c>
      <c r="M300" s="29">
        <v>9</v>
      </c>
    </row>
    <row r="301" spans="1:13" ht="11.25">
      <c r="A301" s="13" t="s">
        <v>24</v>
      </c>
      <c r="B301" s="37">
        <f>B286</f>
        <v>59</v>
      </c>
      <c r="C301" s="11">
        <f aca="true" t="shared" si="43" ref="C301:M301">C286</f>
        <v>3</v>
      </c>
      <c r="D301" s="11">
        <f t="shared" si="43"/>
        <v>25</v>
      </c>
      <c r="E301" s="11">
        <f t="shared" si="43"/>
        <v>14</v>
      </c>
      <c r="F301" s="11">
        <f t="shared" si="43"/>
        <v>1</v>
      </c>
      <c r="G301" s="11">
        <f t="shared" si="43"/>
        <v>16</v>
      </c>
      <c r="H301" s="20">
        <f t="shared" si="43"/>
        <v>3</v>
      </c>
      <c r="I301" s="11">
        <f t="shared" si="43"/>
        <v>11</v>
      </c>
      <c r="J301" s="11">
        <f t="shared" si="43"/>
        <v>17</v>
      </c>
      <c r="K301" s="11">
        <f t="shared" si="43"/>
        <v>15</v>
      </c>
      <c r="L301" s="11">
        <f t="shared" si="43"/>
        <v>7</v>
      </c>
      <c r="M301" s="37">
        <f t="shared" si="43"/>
        <v>6</v>
      </c>
    </row>
    <row r="302" spans="1:27" ht="11.25">
      <c r="A302" s="13" t="s">
        <v>22</v>
      </c>
      <c r="B302" s="19">
        <f aca="true" t="shared" si="44" ref="B302:M302">B301/B$9</f>
        <v>0.28365384615384615</v>
      </c>
      <c r="C302" s="19">
        <f t="shared" si="44"/>
        <v>0.25</v>
      </c>
      <c r="D302" s="10">
        <f t="shared" si="44"/>
        <v>0.3424657534246575</v>
      </c>
      <c r="E302" s="10">
        <f t="shared" si="44"/>
        <v>0.358974358974359</v>
      </c>
      <c r="F302" s="10">
        <f t="shared" si="44"/>
        <v>0.16666666666666666</v>
      </c>
      <c r="G302" s="10">
        <f t="shared" si="44"/>
        <v>0.20512820512820512</v>
      </c>
      <c r="H302" s="19">
        <f t="shared" si="44"/>
        <v>0.125</v>
      </c>
      <c r="I302" s="10">
        <f t="shared" si="44"/>
        <v>0.24444444444444444</v>
      </c>
      <c r="J302" s="10">
        <f t="shared" si="44"/>
        <v>0.27419354838709675</v>
      </c>
      <c r="K302" s="10">
        <f t="shared" si="44"/>
        <v>0.4411764705882353</v>
      </c>
      <c r="L302" s="10">
        <f t="shared" si="44"/>
        <v>0.3684210526315789</v>
      </c>
      <c r="M302" s="36">
        <f t="shared" si="44"/>
        <v>0.25</v>
      </c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</row>
    <row r="303" spans="1:13" ht="11.25">
      <c r="A303" s="14" t="s">
        <v>29</v>
      </c>
      <c r="B303" s="3"/>
      <c r="C303" s="3"/>
      <c r="H303" s="3"/>
      <c r="M303" s="29"/>
    </row>
    <row r="304" spans="1:13" ht="11.25">
      <c r="A304" s="13" t="s">
        <v>17</v>
      </c>
      <c r="B304" s="3">
        <v>3</v>
      </c>
      <c r="C304" s="3"/>
      <c r="E304" s="5">
        <v>1</v>
      </c>
      <c r="F304" s="5">
        <v>1</v>
      </c>
      <c r="G304" s="5">
        <v>1</v>
      </c>
      <c r="H304" s="3"/>
      <c r="J304" s="5">
        <v>1</v>
      </c>
      <c r="K304" s="5">
        <v>1</v>
      </c>
      <c r="L304" s="5">
        <v>1</v>
      </c>
      <c r="M304" s="29"/>
    </row>
    <row r="305" spans="1:13" ht="11.25">
      <c r="A305" s="13" t="s">
        <v>18</v>
      </c>
      <c r="B305" s="19">
        <f>B304/B$9</f>
        <v>0.014423076923076924</v>
      </c>
      <c r="C305" s="19"/>
      <c r="D305" s="10"/>
      <c r="E305" s="10">
        <f>E304/E$9</f>
        <v>0.02564102564102564</v>
      </c>
      <c r="F305" s="10">
        <f>F304/F$9</f>
        <v>0.16666666666666666</v>
      </c>
      <c r="G305" s="10">
        <f>G304/G$9</f>
        <v>0.01282051282051282</v>
      </c>
      <c r="H305" s="19"/>
      <c r="I305" s="10"/>
      <c r="J305" s="10">
        <f>J304/J$9</f>
        <v>0.016129032258064516</v>
      </c>
      <c r="K305" s="10">
        <f>K304/K$9</f>
        <v>0.029411764705882353</v>
      </c>
      <c r="L305" s="10">
        <f>L304/L$9</f>
        <v>0.05263157894736842</v>
      </c>
      <c r="M305" s="29"/>
    </row>
    <row r="306" spans="1:13" ht="11.25">
      <c r="A306" s="13" t="s">
        <v>19</v>
      </c>
      <c r="B306" s="21">
        <v>2.5</v>
      </c>
      <c r="C306" s="21"/>
      <c r="D306" s="8"/>
      <c r="E306" s="8">
        <v>2.6</v>
      </c>
      <c r="F306" s="8">
        <v>3</v>
      </c>
      <c r="G306" s="8">
        <v>1.9</v>
      </c>
      <c r="H306" s="21"/>
      <c r="I306" s="8"/>
      <c r="J306" s="8">
        <v>1.9</v>
      </c>
      <c r="K306" s="8">
        <v>2.6</v>
      </c>
      <c r="L306" s="8">
        <v>3</v>
      </c>
      <c r="M306" s="29"/>
    </row>
    <row r="307" spans="1:13" ht="11.25">
      <c r="A307" s="13" t="s">
        <v>20</v>
      </c>
      <c r="B307" s="3">
        <v>88</v>
      </c>
      <c r="C307" s="3"/>
      <c r="E307" s="5">
        <v>82</v>
      </c>
      <c r="F307" s="5">
        <v>76</v>
      </c>
      <c r="G307" s="5">
        <v>107</v>
      </c>
      <c r="H307" s="3"/>
      <c r="J307" s="5">
        <v>107</v>
      </c>
      <c r="K307" s="5">
        <v>82</v>
      </c>
      <c r="L307" s="5">
        <v>76</v>
      </c>
      <c r="M307" s="29"/>
    </row>
    <row r="308" spans="1:13" ht="11.25">
      <c r="A308" s="28"/>
      <c r="C308" s="3"/>
      <c r="H308" s="3"/>
      <c r="M308" s="29"/>
    </row>
    <row r="309" spans="1:13" ht="11.25">
      <c r="A309" s="14" t="s">
        <v>51</v>
      </c>
      <c r="B309" s="3"/>
      <c r="C309" s="3"/>
      <c r="H309" s="3"/>
      <c r="M309" s="29"/>
    </row>
    <row r="310" spans="1:13" ht="11.25">
      <c r="A310" s="14" t="s">
        <v>28</v>
      </c>
      <c r="B310" s="3"/>
      <c r="C310" s="3"/>
      <c r="H310" s="3"/>
      <c r="M310" s="29"/>
    </row>
    <row r="311" spans="1:13" ht="11.25">
      <c r="A311" s="13" t="s">
        <v>17</v>
      </c>
      <c r="B311" s="3">
        <v>6</v>
      </c>
      <c r="C311" s="3"/>
      <c r="E311" s="5">
        <v>2</v>
      </c>
      <c r="F311" s="5">
        <v>1</v>
      </c>
      <c r="G311" s="5">
        <v>3</v>
      </c>
      <c r="H311" s="3"/>
      <c r="J311" s="5">
        <v>2</v>
      </c>
      <c r="K311" s="5">
        <v>1</v>
      </c>
      <c r="L311" s="5">
        <v>1</v>
      </c>
      <c r="M311" s="29">
        <v>2</v>
      </c>
    </row>
    <row r="312" spans="1:13" ht="11.25">
      <c r="A312" s="13" t="s">
        <v>18</v>
      </c>
      <c r="B312" s="19">
        <f>B311/B$9</f>
        <v>0.028846153846153848</v>
      </c>
      <c r="C312" s="3"/>
      <c r="E312" s="10">
        <f>E311/E$9</f>
        <v>0.05128205128205128</v>
      </c>
      <c r="F312" s="10">
        <f>F311/F$9</f>
        <v>0.16666666666666666</v>
      </c>
      <c r="G312" s="10">
        <f>G311/G$9</f>
        <v>0.038461538461538464</v>
      </c>
      <c r="H312" s="3"/>
      <c r="I312" s="10"/>
      <c r="J312" s="10">
        <f>J311/J$9</f>
        <v>0.03225806451612903</v>
      </c>
      <c r="K312" s="10">
        <f>K311/K$9</f>
        <v>0.029411764705882353</v>
      </c>
      <c r="L312" s="10">
        <f>L311/L$9</f>
        <v>0.05263157894736842</v>
      </c>
      <c r="M312" s="36">
        <f>M311/M$9</f>
        <v>0.08333333333333333</v>
      </c>
    </row>
    <row r="313" spans="1:13" ht="11.25">
      <c r="A313" s="13" t="s">
        <v>19</v>
      </c>
      <c r="B313" s="21">
        <v>2.2</v>
      </c>
      <c r="C313" s="21"/>
      <c r="D313" s="8"/>
      <c r="E313" s="8">
        <v>2.1</v>
      </c>
      <c r="F313" s="8">
        <v>1.7</v>
      </c>
      <c r="G313" s="8">
        <v>2.5</v>
      </c>
      <c r="H313" s="21"/>
      <c r="I313" s="8"/>
      <c r="J313" s="8">
        <v>2.1</v>
      </c>
      <c r="K313" s="5">
        <v>1.7</v>
      </c>
      <c r="L313" s="5">
        <v>3.8</v>
      </c>
      <c r="M313" s="29">
        <v>1.8</v>
      </c>
    </row>
    <row r="314" spans="1:13" ht="11.25">
      <c r="A314" s="13" t="s">
        <v>20</v>
      </c>
      <c r="B314" s="3">
        <v>57</v>
      </c>
      <c r="C314" s="3"/>
      <c r="E314" s="5">
        <v>57</v>
      </c>
      <c r="F314" s="5">
        <v>63</v>
      </c>
      <c r="G314" s="5">
        <v>56</v>
      </c>
      <c r="H314" s="3"/>
      <c r="J314" s="5">
        <v>57</v>
      </c>
      <c r="K314" s="5">
        <v>63</v>
      </c>
      <c r="L314" s="5">
        <v>112</v>
      </c>
      <c r="M314" s="29">
        <v>28</v>
      </c>
    </row>
    <row r="315" spans="1:13" ht="11.25">
      <c r="A315" s="13" t="s">
        <v>24</v>
      </c>
      <c r="B315" s="37">
        <f>B301</f>
        <v>59</v>
      </c>
      <c r="C315" s="11">
        <f aca="true" t="shared" si="45" ref="C315:M315">C301</f>
        <v>3</v>
      </c>
      <c r="D315" s="11">
        <f t="shared" si="45"/>
        <v>25</v>
      </c>
      <c r="E315" s="11">
        <f t="shared" si="45"/>
        <v>14</v>
      </c>
      <c r="F315" s="11">
        <f t="shared" si="45"/>
        <v>1</v>
      </c>
      <c r="G315" s="11">
        <f t="shared" si="45"/>
        <v>16</v>
      </c>
      <c r="H315" s="20">
        <f t="shared" si="45"/>
        <v>3</v>
      </c>
      <c r="I315" s="11">
        <f t="shared" si="45"/>
        <v>11</v>
      </c>
      <c r="J315" s="11">
        <f t="shared" si="45"/>
        <v>17</v>
      </c>
      <c r="K315" s="11">
        <f t="shared" si="45"/>
        <v>15</v>
      </c>
      <c r="L315" s="11">
        <f t="shared" si="45"/>
        <v>7</v>
      </c>
      <c r="M315" s="37">
        <f t="shared" si="45"/>
        <v>6</v>
      </c>
    </row>
    <row r="316" spans="1:27" ht="11.25">
      <c r="A316" s="13" t="s">
        <v>22</v>
      </c>
      <c r="B316" s="19">
        <f aca="true" t="shared" si="46" ref="B316:M316">B315/B$9</f>
        <v>0.28365384615384615</v>
      </c>
      <c r="C316" s="19">
        <f t="shared" si="46"/>
        <v>0.25</v>
      </c>
      <c r="D316" s="10">
        <f t="shared" si="46"/>
        <v>0.3424657534246575</v>
      </c>
      <c r="E316" s="10">
        <f t="shared" si="46"/>
        <v>0.358974358974359</v>
      </c>
      <c r="F316" s="10">
        <f t="shared" si="46"/>
        <v>0.16666666666666666</v>
      </c>
      <c r="G316" s="10">
        <f t="shared" si="46"/>
        <v>0.20512820512820512</v>
      </c>
      <c r="H316" s="19">
        <f t="shared" si="46"/>
        <v>0.125</v>
      </c>
      <c r="I316" s="10">
        <f t="shared" si="46"/>
        <v>0.24444444444444444</v>
      </c>
      <c r="J316" s="10">
        <f t="shared" si="46"/>
        <v>0.27419354838709675</v>
      </c>
      <c r="K316" s="10">
        <f t="shared" si="46"/>
        <v>0.4411764705882353</v>
      </c>
      <c r="L316" s="10">
        <f t="shared" si="46"/>
        <v>0.3684210526315789</v>
      </c>
      <c r="M316" s="36">
        <f t="shared" si="46"/>
        <v>0.25</v>
      </c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</row>
    <row r="317" spans="1:13" ht="11.25">
      <c r="A317" s="14" t="s">
        <v>29</v>
      </c>
      <c r="B317" s="3"/>
      <c r="C317" s="3"/>
      <c r="H317" s="3"/>
      <c r="M317" s="29"/>
    </row>
    <row r="318" spans="1:13" ht="11.25">
      <c r="A318" s="13" t="s">
        <v>17</v>
      </c>
      <c r="B318" s="3">
        <v>2</v>
      </c>
      <c r="C318" s="3"/>
      <c r="E318" s="5">
        <v>1</v>
      </c>
      <c r="G318" s="5">
        <v>1</v>
      </c>
      <c r="H318" s="3"/>
      <c r="J318" s="5">
        <v>1</v>
      </c>
      <c r="K318" s="5">
        <v>1</v>
      </c>
      <c r="M318" s="29"/>
    </row>
    <row r="319" spans="1:13" ht="11.25">
      <c r="A319" s="13" t="s">
        <v>18</v>
      </c>
      <c r="B319" s="19">
        <f>B318/B$9</f>
        <v>0.009615384615384616</v>
      </c>
      <c r="C319" s="19"/>
      <c r="D319" s="10"/>
      <c r="E319" s="10">
        <f>E318/E$9</f>
        <v>0.02564102564102564</v>
      </c>
      <c r="F319" s="10"/>
      <c r="G319" s="10">
        <f>G318/G$9</f>
        <v>0.01282051282051282</v>
      </c>
      <c r="H319" s="19"/>
      <c r="I319" s="10"/>
      <c r="J319" s="10">
        <f>J318/J$9</f>
        <v>0.016129032258064516</v>
      </c>
      <c r="K319" s="10">
        <f>K318/K$9</f>
        <v>0.029411764705882353</v>
      </c>
      <c r="L319" s="10"/>
      <c r="M319" s="29"/>
    </row>
    <row r="320" spans="1:13" ht="11.25">
      <c r="A320" s="13" t="s">
        <v>19</v>
      </c>
      <c r="B320" s="21">
        <v>2.3</v>
      </c>
      <c r="C320" s="21"/>
      <c r="D320" s="8"/>
      <c r="E320" s="8">
        <v>2.6</v>
      </c>
      <c r="F320" s="8"/>
      <c r="G320" s="8">
        <v>2</v>
      </c>
      <c r="H320" s="21"/>
      <c r="I320" s="8"/>
      <c r="J320" s="8">
        <v>2</v>
      </c>
      <c r="K320" s="8">
        <v>2.6</v>
      </c>
      <c r="L320" s="8"/>
      <c r="M320" s="29"/>
    </row>
    <row r="321" spans="1:13" ht="11.25">
      <c r="A321" s="13" t="s">
        <v>20</v>
      </c>
      <c r="B321" s="3">
        <v>102</v>
      </c>
      <c r="C321" s="3"/>
      <c r="E321" s="5">
        <v>91</v>
      </c>
      <c r="G321" s="5">
        <v>113</v>
      </c>
      <c r="H321" s="3"/>
      <c r="J321" s="5">
        <v>113</v>
      </c>
      <c r="K321" s="5">
        <v>91</v>
      </c>
      <c r="M321" s="29"/>
    </row>
    <row r="322" spans="1:13" ht="11.25" customHeight="1">
      <c r="A322" s="15"/>
      <c r="B322" s="26"/>
      <c r="C322" s="26"/>
      <c r="D322" s="12"/>
      <c r="E322" s="12"/>
      <c r="F322" s="12"/>
      <c r="G322" s="12"/>
      <c r="H322" s="26"/>
      <c r="I322" s="12"/>
      <c r="J322" s="12"/>
      <c r="K322" s="12"/>
      <c r="L322" s="12"/>
      <c r="M322" s="46"/>
    </row>
    <row r="323" spans="2:13" ht="11.25">
      <c r="B323" s="22"/>
      <c r="C323" s="3"/>
      <c r="H323" s="3"/>
      <c r="M323" s="29"/>
    </row>
    <row r="324" spans="1:13" ht="11.25">
      <c r="A324" s="14" t="s">
        <v>52</v>
      </c>
      <c r="B324" s="3"/>
      <c r="C324" s="3"/>
      <c r="H324" s="3"/>
      <c r="M324" s="29"/>
    </row>
    <row r="325" spans="1:13" ht="11.25">
      <c r="A325" s="14" t="s">
        <v>28</v>
      </c>
      <c r="B325" s="3"/>
      <c r="C325" s="3"/>
      <c r="H325" s="3"/>
      <c r="M325" s="29"/>
    </row>
    <row r="326" spans="1:13" ht="11.25">
      <c r="A326" s="13" t="s">
        <v>17</v>
      </c>
      <c r="B326" s="3">
        <v>2</v>
      </c>
      <c r="C326" s="3"/>
      <c r="E326" s="5">
        <v>1</v>
      </c>
      <c r="G326" s="5">
        <v>1</v>
      </c>
      <c r="H326" s="3"/>
      <c r="J326" s="5">
        <v>1</v>
      </c>
      <c r="L326" s="5">
        <v>1</v>
      </c>
      <c r="M326" s="29"/>
    </row>
    <row r="327" spans="1:13" ht="11.25">
      <c r="A327" s="13" t="s">
        <v>18</v>
      </c>
      <c r="B327" s="33">
        <f>B326/B$9</f>
        <v>0.009615384615384616</v>
      </c>
      <c r="C327" s="33"/>
      <c r="D327" s="32"/>
      <c r="E327" s="32">
        <f>E326/E$9</f>
        <v>0.02564102564102564</v>
      </c>
      <c r="F327" s="32"/>
      <c r="G327" s="34">
        <f>G326/G$9</f>
        <v>0.01282051282051282</v>
      </c>
      <c r="H327" s="33"/>
      <c r="I327" s="32"/>
      <c r="J327" s="32">
        <f>J326/J$9</f>
        <v>0.016129032258064516</v>
      </c>
      <c r="K327" s="32"/>
      <c r="L327" s="32">
        <f>L326/L$9</f>
        <v>0.05263157894736842</v>
      </c>
      <c r="M327" s="29"/>
    </row>
    <row r="328" spans="1:13" ht="11.25">
      <c r="A328" s="13" t="s">
        <v>19</v>
      </c>
      <c r="B328" s="3">
        <v>3.7</v>
      </c>
      <c r="C328" s="3"/>
      <c r="E328" s="5">
        <v>3.6</v>
      </c>
      <c r="G328" s="5">
        <v>3.8</v>
      </c>
      <c r="H328" s="3"/>
      <c r="J328" s="5">
        <v>3.6</v>
      </c>
      <c r="L328" s="5">
        <v>3.8</v>
      </c>
      <c r="M328" s="29"/>
    </row>
    <row r="329" spans="1:13" ht="11.25">
      <c r="A329" s="13" t="s">
        <v>20</v>
      </c>
      <c r="B329" s="3">
        <v>114</v>
      </c>
      <c r="C329" s="3"/>
      <c r="E329" s="5">
        <v>45</v>
      </c>
      <c r="G329" s="5">
        <v>182</v>
      </c>
      <c r="H329" s="3"/>
      <c r="J329" s="5">
        <v>45</v>
      </c>
      <c r="L329" s="5">
        <v>182</v>
      </c>
      <c r="M329" s="29"/>
    </row>
    <row r="330" spans="1:13" ht="11.25">
      <c r="A330" s="13" t="s">
        <v>24</v>
      </c>
      <c r="B330" s="20">
        <f>B315</f>
        <v>59</v>
      </c>
      <c r="C330" s="20">
        <f aca="true" t="shared" si="47" ref="C330:M330">C315</f>
        <v>3</v>
      </c>
      <c r="D330" s="11">
        <f t="shared" si="47"/>
        <v>25</v>
      </c>
      <c r="E330" s="11">
        <f t="shared" si="47"/>
        <v>14</v>
      </c>
      <c r="F330" s="11">
        <f t="shared" si="47"/>
        <v>1</v>
      </c>
      <c r="G330" s="11">
        <f t="shared" si="47"/>
        <v>16</v>
      </c>
      <c r="H330" s="20">
        <f t="shared" si="47"/>
        <v>3</v>
      </c>
      <c r="I330" s="11">
        <f t="shared" si="47"/>
        <v>11</v>
      </c>
      <c r="J330" s="11">
        <f t="shared" si="47"/>
        <v>17</v>
      </c>
      <c r="K330" s="11">
        <f t="shared" si="47"/>
        <v>15</v>
      </c>
      <c r="L330" s="11">
        <f t="shared" si="47"/>
        <v>7</v>
      </c>
      <c r="M330" s="37">
        <f t="shared" si="47"/>
        <v>6</v>
      </c>
    </row>
    <row r="331" spans="1:13" ht="11.25">
      <c r="A331" s="13" t="s">
        <v>22</v>
      </c>
      <c r="B331" s="19">
        <f aca="true" t="shared" si="48" ref="B331:M331">B330/B$9</f>
        <v>0.28365384615384615</v>
      </c>
      <c r="C331" s="19">
        <f t="shared" si="48"/>
        <v>0.25</v>
      </c>
      <c r="D331" s="10">
        <f t="shared" si="48"/>
        <v>0.3424657534246575</v>
      </c>
      <c r="E331" s="10">
        <f t="shared" si="48"/>
        <v>0.358974358974359</v>
      </c>
      <c r="F331" s="10">
        <f t="shared" si="48"/>
        <v>0.16666666666666666</v>
      </c>
      <c r="G331" s="10">
        <f t="shared" si="48"/>
        <v>0.20512820512820512</v>
      </c>
      <c r="H331" s="19">
        <f t="shared" si="48"/>
        <v>0.125</v>
      </c>
      <c r="I331" s="10">
        <f t="shared" si="48"/>
        <v>0.24444444444444444</v>
      </c>
      <c r="J331" s="10">
        <f t="shared" si="48"/>
        <v>0.27419354838709675</v>
      </c>
      <c r="K331" s="10">
        <f t="shared" si="48"/>
        <v>0.4411764705882353</v>
      </c>
      <c r="L331" s="10">
        <f t="shared" si="48"/>
        <v>0.3684210526315789</v>
      </c>
      <c r="M331" s="36">
        <f t="shared" si="48"/>
        <v>0.25</v>
      </c>
    </row>
    <row r="332" spans="2:13" ht="11.25">
      <c r="B332" s="3"/>
      <c r="C332" s="3"/>
      <c r="H332" s="3"/>
      <c r="M332" s="29"/>
    </row>
    <row r="333" spans="1:13" ht="11.25">
      <c r="A333" s="14" t="s">
        <v>53</v>
      </c>
      <c r="B333" s="3"/>
      <c r="C333" s="3"/>
      <c r="H333" s="3"/>
      <c r="M333" s="29"/>
    </row>
    <row r="334" spans="1:13" ht="11.25">
      <c r="A334" s="14" t="s">
        <v>28</v>
      </c>
      <c r="B334" s="3"/>
      <c r="C334" s="3"/>
      <c r="H334" s="3"/>
      <c r="M334" s="29"/>
    </row>
    <row r="335" spans="1:13" ht="11.25">
      <c r="A335" s="13" t="s">
        <v>17</v>
      </c>
      <c r="B335" s="3">
        <v>8</v>
      </c>
      <c r="C335" s="3"/>
      <c r="D335" s="5">
        <v>1</v>
      </c>
      <c r="E335" s="5">
        <v>3</v>
      </c>
      <c r="G335" s="5">
        <v>4</v>
      </c>
      <c r="H335" s="3"/>
      <c r="I335" s="5">
        <v>1</v>
      </c>
      <c r="J335" s="5">
        <v>4</v>
      </c>
      <c r="L335" s="5">
        <v>1</v>
      </c>
      <c r="M335" s="29">
        <v>2</v>
      </c>
    </row>
    <row r="336" spans="1:13" ht="11.25">
      <c r="A336" s="13" t="s">
        <v>18</v>
      </c>
      <c r="B336" s="19">
        <f>B335/B$9</f>
        <v>0.038461538461538464</v>
      </c>
      <c r="C336" s="19"/>
      <c r="D336" s="10">
        <f aca="true" t="shared" si="49" ref="D336:M336">D335/D$9</f>
        <v>0.0136986301369863</v>
      </c>
      <c r="E336" s="10">
        <f t="shared" si="49"/>
        <v>0.07692307692307693</v>
      </c>
      <c r="F336" s="10"/>
      <c r="G336" s="10">
        <f t="shared" si="49"/>
        <v>0.05128205128205128</v>
      </c>
      <c r="H336" s="19"/>
      <c r="I336" s="10">
        <f t="shared" si="49"/>
        <v>0.022222222222222223</v>
      </c>
      <c r="J336" s="10">
        <f t="shared" si="49"/>
        <v>0.06451612903225806</v>
      </c>
      <c r="K336" s="10"/>
      <c r="L336" s="10">
        <f t="shared" si="49"/>
        <v>0.05263157894736842</v>
      </c>
      <c r="M336" s="36">
        <f t="shared" si="49"/>
        <v>0.08333333333333333</v>
      </c>
    </row>
    <row r="337" spans="1:13" ht="11.25">
      <c r="A337" s="13" t="s">
        <v>19</v>
      </c>
      <c r="B337" s="3">
        <v>2.4</v>
      </c>
      <c r="C337" s="3"/>
      <c r="D337" s="5">
        <v>2.5</v>
      </c>
      <c r="E337" s="5">
        <v>2.6</v>
      </c>
      <c r="G337" s="5">
        <v>2.2</v>
      </c>
      <c r="H337" s="3"/>
      <c r="I337" s="5">
        <v>1.6</v>
      </c>
      <c r="J337" s="5">
        <v>2.6</v>
      </c>
      <c r="L337" s="5">
        <v>3.8</v>
      </c>
      <c r="M337" s="29">
        <v>1.7</v>
      </c>
    </row>
    <row r="338" spans="1:13" ht="11.25">
      <c r="A338" s="13" t="s">
        <v>20</v>
      </c>
      <c r="B338" s="3">
        <v>65</v>
      </c>
      <c r="C338" s="3"/>
      <c r="D338" s="5">
        <v>36</v>
      </c>
      <c r="E338" s="5">
        <v>72</v>
      </c>
      <c r="G338" s="5">
        <v>67</v>
      </c>
      <c r="H338" s="3"/>
      <c r="I338" s="5">
        <v>25</v>
      </c>
      <c r="J338" s="5">
        <v>63</v>
      </c>
      <c r="L338" s="5">
        <v>188</v>
      </c>
      <c r="M338" s="29">
        <v>28</v>
      </c>
    </row>
    <row r="339" spans="1:13" ht="11.25">
      <c r="A339" s="13" t="s">
        <v>21</v>
      </c>
      <c r="B339" s="3">
        <v>1</v>
      </c>
      <c r="C339" s="3"/>
      <c r="G339" s="5">
        <v>1</v>
      </c>
      <c r="H339" s="3"/>
      <c r="L339" s="5">
        <v>1</v>
      </c>
      <c r="M339" s="29"/>
    </row>
    <row r="340" spans="1:13" ht="11.25">
      <c r="A340" s="13" t="s">
        <v>24</v>
      </c>
      <c r="B340" s="20">
        <f>B330+B339</f>
        <v>60</v>
      </c>
      <c r="C340" s="20">
        <f>C330+C339</f>
        <v>3</v>
      </c>
      <c r="D340" s="11">
        <f>D330+D339</f>
        <v>25</v>
      </c>
      <c r="E340" s="11">
        <f>E330+E339</f>
        <v>14</v>
      </c>
      <c r="F340" s="11">
        <f>F330+F339</f>
        <v>1</v>
      </c>
      <c r="G340" s="11">
        <f>G330+G339</f>
        <v>17</v>
      </c>
      <c r="H340" s="20">
        <f>H330+H339</f>
        <v>3</v>
      </c>
      <c r="I340" s="11">
        <f>I330+I339</f>
        <v>11</v>
      </c>
      <c r="J340" s="11">
        <f>J330+J339</f>
        <v>17</v>
      </c>
      <c r="K340" s="11">
        <f>K330+K339</f>
        <v>15</v>
      </c>
      <c r="L340" s="11">
        <f>L330+L339</f>
        <v>8</v>
      </c>
      <c r="M340" s="37">
        <f>M330+M339</f>
        <v>6</v>
      </c>
    </row>
    <row r="341" spans="1:13" ht="11.25">
      <c r="A341" s="13" t="s">
        <v>22</v>
      </c>
      <c r="B341" s="19">
        <f aca="true" t="shared" si="50" ref="B341:M341">B340/B$9</f>
        <v>0.28846153846153844</v>
      </c>
      <c r="C341" s="19">
        <f t="shared" si="50"/>
        <v>0.25</v>
      </c>
      <c r="D341" s="10">
        <f t="shared" si="50"/>
        <v>0.3424657534246575</v>
      </c>
      <c r="E341" s="10">
        <f t="shared" si="50"/>
        <v>0.358974358974359</v>
      </c>
      <c r="F341" s="10">
        <f t="shared" si="50"/>
        <v>0.16666666666666666</v>
      </c>
      <c r="G341" s="10">
        <f t="shared" si="50"/>
        <v>0.21794871794871795</v>
      </c>
      <c r="H341" s="19">
        <f t="shared" si="50"/>
        <v>0.125</v>
      </c>
      <c r="I341" s="10">
        <f t="shared" si="50"/>
        <v>0.24444444444444444</v>
      </c>
      <c r="J341" s="10">
        <f t="shared" si="50"/>
        <v>0.27419354838709675</v>
      </c>
      <c r="K341" s="10">
        <f t="shared" si="50"/>
        <v>0.4411764705882353</v>
      </c>
      <c r="L341" s="10">
        <f t="shared" si="50"/>
        <v>0.42105263157894735</v>
      </c>
      <c r="M341" s="36">
        <f t="shared" si="50"/>
        <v>0.25</v>
      </c>
    </row>
    <row r="342" spans="1:13" ht="11.25">
      <c r="A342" s="14" t="s">
        <v>29</v>
      </c>
      <c r="B342" s="3"/>
      <c r="C342" s="3"/>
      <c r="H342" s="3"/>
      <c r="M342" s="29"/>
    </row>
    <row r="343" spans="1:13" ht="11.25">
      <c r="A343" s="13" t="s">
        <v>17</v>
      </c>
      <c r="B343" s="3">
        <v>2</v>
      </c>
      <c r="C343" s="3"/>
      <c r="D343" s="5">
        <v>1</v>
      </c>
      <c r="F343" s="5">
        <v>1</v>
      </c>
      <c r="H343" s="3"/>
      <c r="I343" s="5">
        <v>1</v>
      </c>
      <c r="K343" s="5">
        <v>1</v>
      </c>
      <c r="M343" s="29"/>
    </row>
    <row r="344" spans="1:13" ht="11.25">
      <c r="A344" s="13" t="s">
        <v>18</v>
      </c>
      <c r="B344" s="33">
        <f>B343/B$9</f>
        <v>0.009615384615384616</v>
      </c>
      <c r="C344" s="33"/>
      <c r="D344" s="34">
        <f aca="true" t="shared" si="51" ref="D344:K344">D343/D$9</f>
        <v>0.0136986301369863</v>
      </c>
      <c r="E344" s="34"/>
      <c r="F344" s="34">
        <f t="shared" si="51"/>
        <v>0.16666666666666666</v>
      </c>
      <c r="G344" s="34"/>
      <c r="H344" s="33"/>
      <c r="I344" s="34">
        <f t="shared" si="51"/>
        <v>0.022222222222222223</v>
      </c>
      <c r="J344" s="34"/>
      <c r="K344" s="34">
        <f t="shared" si="51"/>
        <v>0.029411764705882353</v>
      </c>
      <c r="M344" s="29"/>
    </row>
    <row r="345" spans="1:13" ht="11.25">
      <c r="A345" s="13" t="s">
        <v>19</v>
      </c>
      <c r="B345" s="3">
        <v>2.3</v>
      </c>
      <c r="C345" s="3"/>
      <c r="D345" s="5">
        <v>2.5</v>
      </c>
      <c r="F345" s="35">
        <v>2</v>
      </c>
      <c r="H345" s="3"/>
      <c r="I345" s="5">
        <v>2.5</v>
      </c>
      <c r="K345" s="35">
        <v>2</v>
      </c>
      <c r="M345" s="29"/>
    </row>
    <row r="346" spans="1:13" ht="11.25">
      <c r="A346" s="13" t="s">
        <v>20</v>
      </c>
      <c r="B346" s="3">
        <v>100</v>
      </c>
      <c r="C346" s="3"/>
      <c r="D346" s="5">
        <v>101</v>
      </c>
      <c r="F346" s="5">
        <v>99</v>
      </c>
      <c r="H346" s="3"/>
      <c r="I346" s="5">
        <v>101</v>
      </c>
      <c r="K346" s="5">
        <v>99</v>
      </c>
      <c r="M346" s="29"/>
    </row>
    <row r="347" spans="2:13" ht="11.25">
      <c r="B347" s="3"/>
      <c r="C347" s="3"/>
      <c r="H347" s="3"/>
      <c r="M347" s="29"/>
    </row>
    <row r="348" spans="1:13" ht="11.25">
      <c r="A348" s="14" t="s">
        <v>54</v>
      </c>
      <c r="B348" s="3"/>
      <c r="C348" s="3"/>
      <c r="H348" s="3"/>
      <c r="M348" s="29"/>
    </row>
    <row r="349" spans="1:13" ht="11.25">
      <c r="A349" s="14" t="s">
        <v>28</v>
      </c>
      <c r="B349" s="3"/>
      <c r="C349" s="3"/>
      <c r="H349" s="3"/>
      <c r="M349" s="29"/>
    </row>
    <row r="350" spans="1:13" ht="11.25">
      <c r="A350" s="13" t="s">
        <v>17</v>
      </c>
      <c r="B350" s="3">
        <v>4</v>
      </c>
      <c r="C350" s="3"/>
      <c r="E350" s="5">
        <v>3</v>
      </c>
      <c r="G350" s="5">
        <v>1</v>
      </c>
      <c r="H350" s="3"/>
      <c r="I350" s="5">
        <v>1</v>
      </c>
      <c r="J350" s="5">
        <v>3</v>
      </c>
      <c r="M350" s="29"/>
    </row>
    <row r="351" spans="1:13" ht="11.25">
      <c r="A351" s="13" t="s">
        <v>18</v>
      </c>
      <c r="B351" s="19">
        <f>B350/B$9</f>
        <v>0.019230769230769232</v>
      </c>
      <c r="C351" s="19"/>
      <c r="D351" s="10"/>
      <c r="E351" s="10">
        <f aca="true" t="shared" si="52" ref="E351:J351">E350/E$9</f>
        <v>0.07692307692307693</v>
      </c>
      <c r="F351" s="10"/>
      <c r="G351" s="10">
        <f t="shared" si="52"/>
        <v>0.01282051282051282</v>
      </c>
      <c r="H351" s="19"/>
      <c r="I351" s="10">
        <f t="shared" si="52"/>
        <v>0.022222222222222223</v>
      </c>
      <c r="J351" s="10">
        <f t="shared" si="52"/>
        <v>0.04838709677419355</v>
      </c>
      <c r="M351" s="29"/>
    </row>
    <row r="352" spans="1:13" ht="11.25">
      <c r="A352" s="13" t="s">
        <v>19</v>
      </c>
      <c r="B352" s="3">
        <v>2.4</v>
      </c>
      <c r="C352" s="3"/>
      <c r="E352" s="5">
        <v>2.6</v>
      </c>
      <c r="G352" s="5">
        <v>1.8</v>
      </c>
      <c r="H352" s="3"/>
      <c r="I352" s="5">
        <v>1.8</v>
      </c>
      <c r="J352" s="5">
        <v>2.6</v>
      </c>
      <c r="M352" s="29"/>
    </row>
    <row r="353" spans="1:13" ht="11.25">
      <c r="A353" s="13" t="s">
        <v>20</v>
      </c>
      <c r="B353" s="3">
        <v>67</v>
      </c>
      <c r="C353" s="3"/>
      <c r="E353" s="5">
        <v>82</v>
      </c>
      <c r="G353" s="5">
        <v>22</v>
      </c>
      <c r="H353" s="3"/>
      <c r="I353" s="5">
        <v>22</v>
      </c>
      <c r="J353" s="5">
        <v>82</v>
      </c>
      <c r="M353" s="29"/>
    </row>
    <row r="354" spans="1:13" ht="11.25">
      <c r="A354" s="13" t="s">
        <v>21</v>
      </c>
      <c r="B354" s="3">
        <v>1</v>
      </c>
      <c r="C354" s="3"/>
      <c r="F354" s="5">
        <v>1</v>
      </c>
      <c r="H354" s="3"/>
      <c r="K354" s="5">
        <v>1</v>
      </c>
      <c r="M354" s="29"/>
    </row>
    <row r="355" spans="1:13" ht="11.25">
      <c r="A355" s="13" t="s">
        <v>24</v>
      </c>
      <c r="B355" s="20">
        <f>SUM(B354,B340)</f>
        <v>61</v>
      </c>
      <c r="C355" s="20">
        <f aca="true" t="shared" si="53" ref="C355:M355">SUM(C354,C340)</f>
        <v>3</v>
      </c>
      <c r="D355" s="11">
        <f t="shared" si="53"/>
        <v>25</v>
      </c>
      <c r="E355" s="11">
        <f t="shared" si="53"/>
        <v>14</v>
      </c>
      <c r="F355" s="11">
        <f t="shared" si="53"/>
        <v>2</v>
      </c>
      <c r="G355" s="11">
        <f t="shared" si="53"/>
        <v>17</v>
      </c>
      <c r="H355" s="20">
        <f t="shared" si="53"/>
        <v>3</v>
      </c>
      <c r="I355" s="11">
        <f t="shared" si="53"/>
        <v>11</v>
      </c>
      <c r="J355" s="11">
        <f t="shared" si="53"/>
        <v>17</v>
      </c>
      <c r="K355" s="11">
        <f t="shared" si="53"/>
        <v>16</v>
      </c>
      <c r="L355" s="11">
        <f t="shared" si="53"/>
        <v>8</v>
      </c>
      <c r="M355" s="37">
        <f t="shared" si="53"/>
        <v>6</v>
      </c>
    </row>
    <row r="356" spans="1:13" ht="11.25">
      <c r="A356" s="13" t="s">
        <v>22</v>
      </c>
      <c r="B356" s="19">
        <f aca="true" t="shared" si="54" ref="B356:M356">B355/B$9</f>
        <v>0.2932692307692308</v>
      </c>
      <c r="C356" s="19">
        <f t="shared" si="54"/>
        <v>0.25</v>
      </c>
      <c r="D356" s="10">
        <f t="shared" si="54"/>
        <v>0.3424657534246575</v>
      </c>
      <c r="E356" s="10">
        <f t="shared" si="54"/>
        <v>0.358974358974359</v>
      </c>
      <c r="F356" s="10">
        <f t="shared" si="54"/>
        <v>0.3333333333333333</v>
      </c>
      <c r="G356" s="10">
        <f t="shared" si="54"/>
        <v>0.21794871794871795</v>
      </c>
      <c r="H356" s="19">
        <f t="shared" si="54"/>
        <v>0.125</v>
      </c>
      <c r="I356" s="10">
        <f t="shared" si="54"/>
        <v>0.24444444444444444</v>
      </c>
      <c r="J356" s="10">
        <f t="shared" si="54"/>
        <v>0.27419354838709675</v>
      </c>
      <c r="K356" s="10">
        <f t="shared" si="54"/>
        <v>0.47058823529411764</v>
      </c>
      <c r="L356" s="10">
        <f t="shared" si="54"/>
        <v>0.42105263157894735</v>
      </c>
      <c r="M356" s="36">
        <f t="shared" si="54"/>
        <v>0.25</v>
      </c>
    </row>
    <row r="357" spans="1:13" ht="11.25">
      <c r="A357" s="14" t="s">
        <v>29</v>
      </c>
      <c r="B357" s="3"/>
      <c r="C357" s="3"/>
      <c r="H357" s="3"/>
      <c r="M357" s="29"/>
    </row>
    <row r="358" spans="1:13" ht="11.25">
      <c r="A358" s="13" t="s">
        <v>17</v>
      </c>
      <c r="B358" s="3">
        <v>3</v>
      </c>
      <c r="C358" s="3"/>
      <c r="D358" s="5">
        <v>2</v>
      </c>
      <c r="F358" s="5">
        <v>1</v>
      </c>
      <c r="H358" s="3"/>
      <c r="I358" s="5">
        <v>1</v>
      </c>
      <c r="J358" s="5">
        <v>1</v>
      </c>
      <c r="K358" s="5">
        <v>1</v>
      </c>
      <c r="M358" s="29"/>
    </row>
    <row r="359" spans="1:13" ht="11.25">
      <c r="A359" s="13" t="s">
        <v>18</v>
      </c>
      <c r="B359" s="19">
        <f>B358/B$9</f>
        <v>0.014423076923076924</v>
      </c>
      <c r="C359" s="19"/>
      <c r="D359" s="10">
        <f aca="true" t="shared" si="55" ref="D359:K359">D358/D$9</f>
        <v>0.0273972602739726</v>
      </c>
      <c r="E359" s="10"/>
      <c r="F359" s="10">
        <f t="shared" si="55"/>
        <v>0.16666666666666666</v>
      </c>
      <c r="G359" s="10"/>
      <c r="H359" s="19"/>
      <c r="I359" s="10">
        <f t="shared" si="55"/>
        <v>0.022222222222222223</v>
      </c>
      <c r="J359" s="10">
        <f t="shared" si="55"/>
        <v>0.016129032258064516</v>
      </c>
      <c r="K359" s="10">
        <f t="shared" si="55"/>
        <v>0.029411764705882353</v>
      </c>
      <c r="M359" s="29"/>
    </row>
    <row r="360" spans="1:13" ht="11.25">
      <c r="A360" s="13" t="s">
        <v>19</v>
      </c>
      <c r="B360" s="3">
        <v>3.2</v>
      </c>
      <c r="C360" s="3"/>
      <c r="D360" s="5">
        <v>2.8</v>
      </c>
      <c r="F360" s="5">
        <v>3.9</v>
      </c>
      <c r="H360" s="3"/>
      <c r="I360" s="5">
        <v>2.6</v>
      </c>
      <c r="J360" s="5">
        <v>3.1</v>
      </c>
      <c r="K360" s="5">
        <v>3.9</v>
      </c>
      <c r="M360" s="29"/>
    </row>
    <row r="361" spans="1:13" ht="11.25">
      <c r="A361" s="13" t="s">
        <v>20</v>
      </c>
      <c r="B361" s="3">
        <v>89</v>
      </c>
      <c r="C361" s="3"/>
      <c r="D361" s="5">
        <v>80</v>
      </c>
      <c r="F361" s="5">
        <v>107</v>
      </c>
      <c r="H361" s="3"/>
      <c r="I361" s="5">
        <v>116</v>
      </c>
      <c r="J361" s="5">
        <v>43</v>
      </c>
      <c r="K361" s="5">
        <v>107</v>
      </c>
      <c r="M361" s="29"/>
    </row>
    <row r="362" spans="2:13" ht="11.25">
      <c r="B362" s="3"/>
      <c r="C362" s="3"/>
      <c r="H362" s="3"/>
      <c r="M362" s="29"/>
    </row>
    <row r="363" spans="1:13" ht="11.25">
      <c r="A363" s="14" t="s">
        <v>55</v>
      </c>
      <c r="B363" s="3"/>
      <c r="C363" s="3"/>
      <c r="H363" s="3"/>
      <c r="M363" s="29"/>
    </row>
    <row r="364" spans="1:13" ht="11.25">
      <c r="A364" s="14" t="s">
        <v>29</v>
      </c>
      <c r="B364" s="3"/>
      <c r="C364" s="3"/>
      <c r="H364" s="3"/>
      <c r="M364" s="29"/>
    </row>
    <row r="365" spans="1:13" ht="11.25">
      <c r="A365" s="13" t="s">
        <v>17</v>
      </c>
      <c r="B365" s="3">
        <v>2</v>
      </c>
      <c r="C365" s="3"/>
      <c r="D365" s="5">
        <v>2</v>
      </c>
      <c r="H365" s="3"/>
      <c r="I365" s="5">
        <v>1</v>
      </c>
      <c r="J365" s="5">
        <v>1</v>
      </c>
      <c r="M365" s="29"/>
    </row>
    <row r="366" spans="1:13" ht="11.25">
      <c r="A366" s="13" t="s">
        <v>18</v>
      </c>
      <c r="B366" s="19">
        <f>B365/B$9</f>
        <v>0.009615384615384616</v>
      </c>
      <c r="C366" s="19"/>
      <c r="D366" s="10">
        <f>D365/D$9</f>
        <v>0.0273972602739726</v>
      </c>
      <c r="E366" s="10"/>
      <c r="F366" s="10"/>
      <c r="G366" s="10"/>
      <c r="H366" s="19"/>
      <c r="I366" s="10">
        <f>I365/I$9</f>
        <v>0.022222222222222223</v>
      </c>
      <c r="J366" s="10">
        <f>J365/J$9</f>
        <v>0.016129032258064516</v>
      </c>
      <c r="M366" s="29"/>
    </row>
    <row r="367" spans="1:13" ht="11.25">
      <c r="A367" s="13" t="s">
        <v>19</v>
      </c>
      <c r="B367" s="3">
        <v>2.9</v>
      </c>
      <c r="C367" s="3"/>
      <c r="D367" s="5">
        <v>2.9</v>
      </c>
      <c r="H367" s="3"/>
      <c r="I367" s="5">
        <v>2.6</v>
      </c>
      <c r="J367" s="5">
        <v>3.2</v>
      </c>
      <c r="M367" s="29"/>
    </row>
    <row r="368" spans="1:13" ht="11.25">
      <c r="A368" s="13" t="s">
        <v>20</v>
      </c>
      <c r="B368" s="3">
        <v>87</v>
      </c>
      <c r="C368" s="3"/>
      <c r="D368" s="5">
        <v>87</v>
      </c>
      <c r="H368" s="3"/>
      <c r="I368" s="5">
        <v>119</v>
      </c>
      <c r="J368" s="5">
        <v>54</v>
      </c>
      <c r="M368" s="29"/>
    </row>
    <row r="369" spans="1:13" ht="11.25">
      <c r="A369" s="13" t="s">
        <v>24</v>
      </c>
      <c r="B369" s="20">
        <f>B355</f>
        <v>61</v>
      </c>
      <c r="C369" s="20">
        <f aca="true" t="shared" si="56" ref="C369:M369">C355</f>
        <v>3</v>
      </c>
      <c r="D369" s="11">
        <f t="shared" si="56"/>
        <v>25</v>
      </c>
      <c r="E369" s="11">
        <f t="shared" si="56"/>
        <v>14</v>
      </c>
      <c r="F369" s="11">
        <f t="shared" si="56"/>
        <v>2</v>
      </c>
      <c r="G369" s="11">
        <f t="shared" si="56"/>
        <v>17</v>
      </c>
      <c r="H369" s="20">
        <f t="shared" si="56"/>
        <v>3</v>
      </c>
      <c r="I369" s="11">
        <f t="shared" si="56"/>
        <v>11</v>
      </c>
      <c r="J369" s="11">
        <f t="shared" si="56"/>
        <v>17</v>
      </c>
      <c r="K369" s="11">
        <f t="shared" si="56"/>
        <v>16</v>
      </c>
      <c r="L369" s="11">
        <f t="shared" si="56"/>
        <v>8</v>
      </c>
      <c r="M369" s="37">
        <f t="shared" si="56"/>
        <v>6</v>
      </c>
    </row>
    <row r="370" spans="1:13" ht="11.25">
      <c r="A370" s="13" t="s">
        <v>22</v>
      </c>
      <c r="B370" s="19">
        <f aca="true" t="shared" si="57" ref="B370:M370">B369/B$9</f>
        <v>0.2932692307692308</v>
      </c>
      <c r="C370" s="19">
        <f t="shared" si="57"/>
        <v>0.25</v>
      </c>
      <c r="D370" s="10">
        <f t="shared" si="57"/>
        <v>0.3424657534246575</v>
      </c>
      <c r="E370" s="10">
        <f t="shared" si="57"/>
        <v>0.358974358974359</v>
      </c>
      <c r="F370" s="10">
        <f t="shared" si="57"/>
        <v>0.3333333333333333</v>
      </c>
      <c r="G370" s="10">
        <f t="shared" si="57"/>
        <v>0.21794871794871795</v>
      </c>
      <c r="H370" s="19">
        <f t="shared" si="57"/>
        <v>0.125</v>
      </c>
      <c r="I370" s="10">
        <f t="shared" si="57"/>
        <v>0.24444444444444444</v>
      </c>
      <c r="J370" s="10">
        <f t="shared" si="57"/>
        <v>0.27419354838709675</v>
      </c>
      <c r="K370" s="10">
        <f t="shared" si="57"/>
        <v>0.47058823529411764</v>
      </c>
      <c r="L370" s="10">
        <f t="shared" si="57"/>
        <v>0.42105263157894735</v>
      </c>
      <c r="M370" s="36">
        <f t="shared" si="57"/>
        <v>0.25</v>
      </c>
    </row>
    <row r="371" spans="1:13" ht="11.25">
      <c r="A371" s="14"/>
      <c r="B371" s="3"/>
      <c r="C371" s="3"/>
      <c r="H371" s="3"/>
      <c r="M371" s="29"/>
    </row>
    <row r="372" spans="1:13" ht="11.25">
      <c r="A372" s="14" t="s">
        <v>56</v>
      </c>
      <c r="B372" s="3"/>
      <c r="C372" s="3"/>
      <c r="H372" s="3"/>
      <c r="M372" s="29"/>
    </row>
    <row r="373" spans="1:13" ht="11.25">
      <c r="A373" s="14" t="s">
        <v>28</v>
      </c>
      <c r="B373" s="3"/>
      <c r="C373" s="3"/>
      <c r="H373" s="3"/>
      <c r="M373" s="29"/>
    </row>
    <row r="374" spans="1:13" ht="11.25">
      <c r="A374" s="13" t="s">
        <v>17</v>
      </c>
      <c r="B374" s="3">
        <v>6</v>
      </c>
      <c r="C374" s="3"/>
      <c r="D374" s="5">
        <v>1</v>
      </c>
      <c r="E374" s="5">
        <v>1</v>
      </c>
      <c r="G374" s="5">
        <v>4</v>
      </c>
      <c r="H374" s="3"/>
      <c r="I374" s="5">
        <v>2</v>
      </c>
      <c r="J374" s="5">
        <v>2</v>
      </c>
      <c r="M374" s="29">
        <v>2</v>
      </c>
    </row>
    <row r="375" spans="1:13" ht="11.25">
      <c r="A375" s="13" t="s">
        <v>18</v>
      </c>
      <c r="B375" s="19">
        <f>B374/B$9</f>
        <v>0.028846153846153848</v>
      </c>
      <c r="C375" s="19"/>
      <c r="D375" s="10">
        <f>D374/D$9</f>
        <v>0.0136986301369863</v>
      </c>
      <c r="E375" s="10">
        <f>E374/E$9</f>
        <v>0.02564102564102564</v>
      </c>
      <c r="F375" s="10"/>
      <c r="G375" s="10">
        <f>G374/G$9</f>
        <v>0.05128205128205128</v>
      </c>
      <c r="H375" s="19"/>
      <c r="I375" s="10">
        <f>I374/I$9</f>
        <v>0.044444444444444446</v>
      </c>
      <c r="J375" s="10">
        <f>J374/J$9</f>
        <v>0.03225806451612903</v>
      </c>
      <c r="M375" s="36">
        <f>M374/M$9</f>
        <v>0.08333333333333333</v>
      </c>
    </row>
    <row r="376" spans="1:13" ht="11.25">
      <c r="A376" s="13" t="s">
        <v>19</v>
      </c>
      <c r="B376" s="3">
        <v>1.5</v>
      </c>
      <c r="C376" s="3"/>
      <c r="D376" s="5">
        <v>0.2</v>
      </c>
      <c r="E376" s="35">
        <v>3</v>
      </c>
      <c r="G376" s="5">
        <v>1.4</v>
      </c>
      <c r="H376" s="3"/>
      <c r="I376" s="35">
        <v>2</v>
      </c>
      <c r="J376" s="5">
        <v>1.6</v>
      </c>
      <c r="M376" s="29">
        <v>0.8</v>
      </c>
    </row>
    <row r="377" spans="1:13" ht="12" customHeight="1">
      <c r="A377" s="13" t="s">
        <v>20</v>
      </c>
      <c r="B377" s="3">
        <v>31</v>
      </c>
      <c r="C377" s="3"/>
      <c r="D377" s="5">
        <v>7</v>
      </c>
      <c r="E377" s="5">
        <v>79</v>
      </c>
      <c r="G377" s="5">
        <v>25</v>
      </c>
      <c r="H377" s="3"/>
      <c r="I377" s="5">
        <v>30</v>
      </c>
      <c r="J377" s="5">
        <v>43</v>
      </c>
      <c r="M377" s="29">
        <v>20</v>
      </c>
    </row>
    <row r="378" spans="1:13" ht="11.25">
      <c r="A378" s="13" t="s">
        <v>24</v>
      </c>
      <c r="B378" s="20">
        <f>SUM(B369)</f>
        <v>61</v>
      </c>
      <c r="C378" s="20">
        <f aca="true" t="shared" si="58" ref="C378:M378">SUM(C369)</f>
        <v>3</v>
      </c>
      <c r="D378" s="11">
        <f t="shared" si="58"/>
        <v>25</v>
      </c>
      <c r="E378" s="11">
        <f t="shared" si="58"/>
        <v>14</v>
      </c>
      <c r="F378" s="11">
        <f t="shared" si="58"/>
        <v>2</v>
      </c>
      <c r="G378" s="11">
        <f t="shared" si="58"/>
        <v>17</v>
      </c>
      <c r="H378" s="20">
        <f t="shared" si="58"/>
        <v>3</v>
      </c>
      <c r="I378" s="11">
        <f t="shared" si="58"/>
        <v>11</v>
      </c>
      <c r="J378" s="11">
        <f t="shared" si="58"/>
        <v>17</v>
      </c>
      <c r="K378" s="11">
        <f t="shared" si="58"/>
        <v>16</v>
      </c>
      <c r="L378" s="11">
        <f t="shared" si="58"/>
        <v>8</v>
      </c>
      <c r="M378" s="37">
        <f t="shared" si="58"/>
        <v>6</v>
      </c>
    </row>
    <row r="379" spans="1:13" ht="11.25">
      <c r="A379" s="13" t="s">
        <v>22</v>
      </c>
      <c r="B379" s="19">
        <f aca="true" t="shared" si="59" ref="B379:M379">B378/B$9</f>
        <v>0.2932692307692308</v>
      </c>
      <c r="C379" s="19">
        <f t="shared" si="59"/>
        <v>0.25</v>
      </c>
      <c r="D379" s="10">
        <f t="shared" si="59"/>
        <v>0.3424657534246575</v>
      </c>
      <c r="E379" s="10">
        <f t="shared" si="59"/>
        <v>0.358974358974359</v>
      </c>
      <c r="F379" s="10">
        <f t="shared" si="59"/>
        <v>0.3333333333333333</v>
      </c>
      <c r="G379" s="10">
        <f t="shared" si="59"/>
        <v>0.21794871794871795</v>
      </c>
      <c r="H379" s="19">
        <f t="shared" si="59"/>
        <v>0.125</v>
      </c>
      <c r="I379" s="10">
        <f t="shared" si="59"/>
        <v>0.24444444444444444</v>
      </c>
      <c r="J379" s="10">
        <f t="shared" si="59"/>
        <v>0.27419354838709675</v>
      </c>
      <c r="K379" s="10">
        <f t="shared" si="59"/>
        <v>0.47058823529411764</v>
      </c>
      <c r="L379" s="10">
        <f t="shared" si="59"/>
        <v>0.42105263157894735</v>
      </c>
      <c r="M379" s="36">
        <f t="shared" si="59"/>
        <v>0.25</v>
      </c>
    </row>
    <row r="380" spans="1:13" ht="11.25">
      <c r="A380" s="14" t="s">
        <v>29</v>
      </c>
      <c r="B380" s="3"/>
      <c r="C380" s="3"/>
      <c r="H380" s="3"/>
      <c r="M380" s="29"/>
    </row>
    <row r="381" spans="1:13" ht="11.25">
      <c r="A381" s="13" t="s">
        <v>17</v>
      </c>
      <c r="B381" s="3">
        <v>3</v>
      </c>
      <c r="C381" s="3"/>
      <c r="D381" s="5">
        <v>1</v>
      </c>
      <c r="E381" s="5">
        <v>2</v>
      </c>
      <c r="H381" s="3"/>
      <c r="J381" s="5">
        <v>3</v>
      </c>
      <c r="M381" s="29"/>
    </row>
    <row r="382" spans="1:13" ht="11.25">
      <c r="A382" s="13" t="s">
        <v>18</v>
      </c>
      <c r="B382" s="19">
        <f>B381/B$9</f>
        <v>0.014423076923076924</v>
      </c>
      <c r="C382" s="19"/>
      <c r="D382" s="10">
        <f>D381/D$9</f>
        <v>0.0136986301369863</v>
      </c>
      <c r="E382" s="10">
        <f>E381/E$9</f>
        <v>0.05128205128205128</v>
      </c>
      <c r="F382" s="10"/>
      <c r="G382" s="10"/>
      <c r="H382" s="19"/>
      <c r="I382" s="10"/>
      <c r="J382" s="10">
        <f>J381/J$9</f>
        <v>0.04838709677419355</v>
      </c>
      <c r="K382" s="10"/>
      <c r="M382" s="29"/>
    </row>
    <row r="383" spans="1:13" ht="11.25">
      <c r="A383" s="13" t="s">
        <v>19</v>
      </c>
      <c r="B383" s="3">
        <v>3.6</v>
      </c>
      <c r="C383" s="3"/>
      <c r="D383" s="5">
        <v>3.3</v>
      </c>
      <c r="E383" s="5">
        <v>2.3</v>
      </c>
      <c r="H383" s="3"/>
      <c r="J383" s="5">
        <v>2.6</v>
      </c>
      <c r="M383" s="29"/>
    </row>
    <row r="384" spans="1:13" ht="11.25">
      <c r="A384" s="13" t="s">
        <v>20</v>
      </c>
      <c r="B384" s="3">
        <v>87</v>
      </c>
      <c r="C384" s="3"/>
      <c r="D384" s="5">
        <v>60</v>
      </c>
      <c r="E384" s="5">
        <v>101</v>
      </c>
      <c r="H384" s="3"/>
      <c r="J384" s="5">
        <v>87</v>
      </c>
      <c r="M384" s="29"/>
    </row>
    <row r="385" spans="2:13" ht="11.25">
      <c r="B385" s="3"/>
      <c r="C385" s="3"/>
      <c r="H385" s="3"/>
      <c r="M385" s="29"/>
    </row>
    <row r="386" spans="1:13" ht="11.25">
      <c r="A386" s="14" t="s">
        <v>57</v>
      </c>
      <c r="B386" s="19"/>
      <c r="C386" s="19"/>
      <c r="D386" s="10"/>
      <c r="E386" s="10"/>
      <c r="F386" s="10"/>
      <c r="G386" s="10"/>
      <c r="H386" s="19"/>
      <c r="I386" s="10"/>
      <c r="J386" s="10"/>
      <c r="K386" s="10"/>
      <c r="M386" s="29"/>
    </row>
    <row r="387" spans="1:13" ht="11.25">
      <c r="A387" s="14" t="s">
        <v>28</v>
      </c>
      <c r="B387" s="3"/>
      <c r="C387" s="3"/>
      <c r="H387" s="3"/>
      <c r="M387" s="29"/>
    </row>
    <row r="388" spans="1:13" ht="11.25">
      <c r="A388" s="13" t="s">
        <v>17</v>
      </c>
      <c r="B388" s="3">
        <v>7</v>
      </c>
      <c r="C388" s="3"/>
      <c r="D388" s="5">
        <v>1</v>
      </c>
      <c r="E388" s="5">
        <v>1</v>
      </c>
      <c r="G388" s="5">
        <v>5</v>
      </c>
      <c r="H388" s="3"/>
      <c r="I388" s="5">
        <v>1</v>
      </c>
      <c r="J388" s="5">
        <v>3</v>
      </c>
      <c r="M388" s="29">
        <v>3</v>
      </c>
    </row>
    <row r="389" spans="1:13" ht="11.25">
      <c r="A389" s="13" t="s">
        <v>18</v>
      </c>
      <c r="B389" s="19">
        <f>B388/B$9</f>
        <v>0.03365384615384615</v>
      </c>
      <c r="C389" s="19"/>
      <c r="D389" s="10">
        <f>D388/D$9</f>
        <v>0.0136986301369863</v>
      </c>
      <c r="E389" s="10">
        <f>E388/E$9</f>
        <v>0.02564102564102564</v>
      </c>
      <c r="F389" s="10"/>
      <c r="G389" s="10">
        <f>G388/G$9</f>
        <v>0.0641025641025641</v>
      </c>
      <c r="H389" s="19"/>
      <c r="I389" s="10">
        <f>I388/I$9</f>
        <v>0.022222222222222223</v>
      </c>
      <c r="J389" s="10">
        <f>J388/J$9</f>
        <v>0.04838709677419355</v>
      </c>
      <c r="M389" s="36">
        <f>M388/M$9</f>
        <v>0.125</v>
      </c>
    </row>
    <row r="390" spans="1:13" ht="11.25">
      <c r="A390" s="13" t="s">
        <v>19</v>
      </c>
      <c r="B390" s="3">
        <v>1.9</v>
      </c>
      <c r="C390" s="3"/>
      <c r="D390" s="5">
        <v>1.7</v>
      </c>
      <c r="E390" s="5">
        <v>2.8</v>
      </c>
      <c r="G390" s="5">
        <v>1.7</v>
      </c>
      <c r="H390" s="3"/>
      <c r="I390" s="5">
        <v>2.8</v>
      </c>
      <c r="J390" s="5">
        <v>2.2</v>
      </c>
      <c r="M390" s="29">
        <v>1.3</v>
      </c>
    </row>
    <row r="391" spans="1:13" ht="11.25">
      <c r="A391" s="13" t="s">
        <v>20</v>
      </c>
      <c r="B391" s="3">
        <v>48</v>
      </c>
      <c r="C391" s="3"/>
      <c r="D391" s="5">
        <v>21</v>
      </c>
      <c r="E391" s="5">
        <v>88</v>
      </c>
      <c r="G391" s="5">
        <v>45</v>
      </c>
      <c r="H391" s="3"/>
      <c r="I391" s="5">
        <v>31</v>
      </c>
      <c r="J391" s="5">
        <v>80</v>
      </c>
      <c r="M391" s="29">
        <v>21</v>
      </c>
    </row>
    <row r="392" spans="1:13" ht="11.25">
      <c r="A392" s="13" t="s">
        <v>24</v>
      </c>
      <c r="B392" s="20">
        <f aca="true" t="shared" si="60" ref="B392:G393">B378</f>
        <v>61</v>
      </c>
      <c r="C392" s="20">
        <f t="shared" si="60"/>
        <v>3</v>
      </c>
      <c r="D392" s="11">
        <f t="shared" si="60"/>
        <v>25</v>
      </c>
      <c r="E392" s="11">
        <f t="shared" si="60"/>
        <v>14</v>
      </c>
      <c r="F392" s="11">
        <f t="shared" si="60"/>
        <v>2</v>
      </c>
      <c r="G392" s="11">
        <f t="shared" si="60"/>
        <v>17</v>
      </c>
      <c r="H392" s="20">
        <f aca="true" t="shared" si="61" ref="H392:M392">H378</f>
        <v>3</v>
      </c>
      <c r="I392" s="11">
        <f t="shared" si="61"/>
        <v>11</v>
      </c>
      <c r="J392" s="11">
        <f t="shared" si="61"/>
        <v>17</v>
      </c>
      <c r="K392" s="11">
        <f t="shared" si="61"/>
        <v>16</v>
      </c>
      <c r="L392" s="11">
        <f t="shared" si="61"/>
        <v>8</v>
      </c>
      <c r="M392" s="37">
        <f t="shared" si="61"/>
        <v>6</v>
      </c>
    </row>
    <row r="393" spans="1:13" ht="11.25">
      <c r="A393" s="13" t="s">
        <v>22</v>
      </c>
      <c r="B393" s="19">
        <f t="shared" si="60"/>
        <v>0.2932692307692308</v>
      </c>
      <c r="C393" s="19">
        <f t="shared" si="60"/>
        <v>0.25</v>
      </c>
      <c r="D393" s="10">
        <f t="shared" si="60"/>
        <v>0.3424657534246575</v>
      </c>
      <c r="E393" s="10">
        <f t="shared" si="60"/>
        <v>0.358974358974359</v>
      </c>
      <c r="F393" s="10">
        <f t="shared" si="60"/>
        <v>0.3333333333333333</v>
      </c>
      <c r="G393" s="10">
        <f t="shared" si="60"/>
        <v>0.21794871794871795</v>
      </c>
      <c r="H393" s="19">
        <f aca="true" t="shared" si="62" ref="H393:M393">H379</f>
        <v>0.125</v>
      </c>
      <c r="I393" s="10">
        <f t="shared" si="62"/>
        <v>0.24444444444444444</v>
      </c>
      <c r="J393" s="10">
        <f t="shared" si="62"/>
        <v>0.27419354838709675</v>
      </c>
      <c r="K393" s="10">
        <f t="shared" si="62"/>
        <v>0.47058823529411764</v>
      </c>
      <c r="L393" s="10">
        <f t="shared" si="62"/>
        <v>0.42105263157894735</v>
      </c>
      <c r="M393" s="36">
        <f t="shared" si="62"/>
        <v>0.25</v>
      </c>
    </row>
    <row r="394" spans="1:13" ht="11.25">
      <c r="A394" s="14" t="s">
        <v>29</v>
      </c>
      <c r="B394" s="3"/>
      <c r="C394" s="3"/>
      <c r="H394" s="3"/>
      <c r="M394" s="29"/>
    </row>
    <row r="395" spans="1:13" ht="11.25">
      <c r="A395" s="13" t="s">
        <v>17</v>
      </c>
      <c r="B395" s="3">
        <v>3</v>
      </c>
      <c r="C395" s="3"/>
      <c r="D395" s="5">
        <v>1</v>
      </c>
      <c r="E395" s="5">
        <v>2</v>
      </c>
      <c r="H395" s="3"/>
      <c r="J395" s="5">
        <v>3</v>
      </c>
      <c r="M395" s="29"/>
    </row>
    <row r="396" spans="1:13" ht="11.25">
      <c r="A396" s="13" t="s">
        <v>18</v>
      </c>
      <c r="B396" s="19">
        <f>B395/B$9</f>
        <v>0.014423076923076924</v>
      </c>
      <c r="C396" s="19"/>
      <c r="D396" s="10">
        <f>D395/D$9</f>
        <v>0.0136986301369863</v>
      </c>
      <c r="E396" s="10">
        <f>E395/E$9</f>
        <v>0.05128205128205128</v>
      </c>
      <c r="F396" s="10"/>
      <c r="G396" s="10"/>
      <c r="H396" s="19"/>
      <c r="I396" s="10"/>
      <c r="J396" s="10">
        <f>J395/J$9</f>
        <v>0.04838709677419355</v>
      </c>
      <c r="M396" s="29"/>
    </row>
    <row r="397" spans="1:13" ht="11.25">
      <c r="A397" s="13" t="s">
        <v>19</v>
      </c>
      <c r="B397" s="3">
        <v>2.6</v>
      </c>
      <c r="C397" s="3"/>
      <c r="D397" s="5">
        <v>3.3</v>
      </c>
      <c r="E397" s="5">
        <v>2.2</v>
      </c>
      <c r="H397" s="3"/>
      <c r="J397" s="5">
        <v>2.6</v>
      </c>
      <c r="M397" s="29"/>
    </row>
    <row r="398" spans="1:13" ht="11.25">
      <c r="A398" s="13" t="s">
        <v>20</v>
      </c>
      <c r="B398" s="3">
        <v>95</v>
      </c>
      <c r="C398" s="3"/>
      <c r="D398" s="5">
        <v>70</v>
      </c>
      <c r="E398" s="5">
        <v>107</v>
      </c>
      <c r="H398" s="3"/>
      <c r="J398" s="5">
        <v>95</v>
      </c>
      <c r="M398" s="29"/>
    </row>
    <row r="399" spans="2:13" ht="11.25">
      <c r="B399" s="3"/>
      <c r="C399" s="3"/>
      <c r="H399" s="3"/>
      <c r="M399" s="29"/>
    </row>
    <row r="400" spans="1:13" ht="11.25">
      <c r="A400" s="14" t="s">
        <v>59</v>
      </c>
      <c r="B400" s="19"/>
      <c r="C400" s="19"/>
      <c r="D400" s="10"/>
      <c r="E400" s="10"/>
      <c r="F400" s="10"/>
      <c r="G400" s="10"/>
      <c r="H400" s="19"/>
      <c r="I400" s="10"/>
      <c r="J400" s="10"/>
      <c r="K400" s="10"/>
      <c r="M400" s="29"/>
    </row>
    <row r="401" spans="1:13" ht="11.25">
      <c r="A401" s="14" t="s">
        <v>28</v>
      </c>
      <c r="B401" s="3"/>
      <c r="C401" s="3"/>
      <c r="H401" s="3"/>
      <c r="M401" s="29"/>
    </row>
    <row r="402" spans="1:13" ht="11.25">
      <c r="A402" s="13" t="s">
        <v>24</v>
      </c>
      <c r="B402" s="20">
        <v>61</v>
      </c>
      <c r="C402" s="20">
        <v>3</v>
      </c>
      <c r="D402" s="11">
        <v>25</v>
      </c>
      <c r="E402" s="11">
        <v>14</v>
      </c>
      <c r="F402" s="11">
        <v>2</v>
      </c>
      <c r="G402" s="11">
        <v>17</v>
      </c>
      <c r="H402" s="20">
        <v>3</v>
      </c>
      <c r="I402" s="11">
        <v>11</v>
      </c>
      <c r="J402" s="11">
        <v>17</v>
      </c>
      <c r="K402" s="11">
        <v>16</v>
      </c>
      <c r="L402" s="11">
        <v>8</v>
      </c>
      <c r="M402" s="37">
        <v>6</v>
      </c>
    </row>
    <row r="403" spans="1:13" ht="11.25">
      <c r="A403" s="13" t="s">
        <v>22</v>
      </c>
      <c r="B403" s="19">
        <v>0.2932692307692308</v>
      </c>
      <c r="C403" s="19">
        <v>0.25</v>
      </c>
      <c r="D403" s="10">
        <v>0.3424657534246575</v>
      </c>
      <c r="E403" s="10">
        <v>0.358974358974359</v>
      </c>
      <c r="F403" s="10">
        <v>0.3333333333333333</v>
      </c>
      <c r="G403" s="10">
        <v>0.21794871794871795</v>
      </c>
      <c r="H403" s="19">
        <v>0.125</v>
      </c>
      <c r="I403" s="10">
        <v>0.24444444444444444</v>
      </c>
      <c r="J403" s="10">
        <v>0.27419354838709675</v>
      </c>
      <c r="K403" s="10">
        <v>0.47058823529411764</v>
      </c>
      <c r="L403" s="10">
        <v>0.42105263157894735</v>
      </c>
      <c r="M403" s="36">
        <v>0.25</v>
      </c>
    </row>
    <row r="404" spans="1:13" ht="11.25">
      <c r="A404" s="14" t="s">
        <v>29</v>
      </c>
      <c r="B404" s="3"/>
      <c r="C404" s="3"/>
      <c r="H404" s="3"/>
      <c r="M404" s="29"/>
    </row>
    <row r="405" spans="1:13" ht="11.25">
      <c r="A405" s="13" t="s">
        <v>17</v>
      </c>
      <c r="B405" s="3">
        <v>2</v>
      </c>
      <c r="C405" s="3"/>
      <c r="D405" s="5">
        <v>1</v>
      </c>
      <c r="E405" s="5">
        <v>1</v>
      </c>
      <c r="H405" s="3"/>
      <c r="J405" s="5">
        <v>2</v>
      </c>
      <c r="M405" s="29"/>
    </row>
    <row r="406" spans="1:13" ht="11.25">
      <c r="A406" s="13" t="s">
        <v>18</v>
      </c>
      <c r="B406" s="19">
        <f>B405/B$9</f>
        <v>0.009615384615384616</v>
      </c>
      <c r="C406" s="19"/>
      <c r="D406" s="10">
        <f>D405/D$9</f>
        <v>0.0136986301369863</v>
      </c>
      <c r="E406" s="10">
        <f>E405/E$9</f>
        <v>0.02564102564102564</v>
      </c>
      <c r="F406" s="10"/>
      <c r="G406" s="10"/>
      <c r="H406" s="19"/>
      <c r="I406" s="10"/>
      <c r="J406" s="10">
        <f>J405/J$9</f>
        <v>0.03225806451612903</v>
      </c>
      <c r="M406" s="29"/>
    </row>
    <row r="407" spans="1:13" ht="11.25">
      <c r="A407" s="13" t="s">
        <v>19</v>
      </c>
      <c r="B407" s="3">
        <v>2.8</v>
      </c>
      <c r="C407" s="3"/>
      <c r="D407" s="5">
        <v>3.4</v>
      </c>
      <c r="E407" s="5">
        <v>2.2</v>
      </c>
      <c r="H407" s="3"/>
      <c r="J407" s="5">
        <v>2.8</v>
      </c>
      <c r="M407" s="29"/>
    </row>
    <row r="408" spans="1:13" ht="11.25">
      <c r="A408" s="13" t="s">
        <v>20</v>
      </c>
      <c r="B408" s="3">
        <v>100</v>
      </c>
      <c r="C408" s="3"/>
      <c r="D408" s="5">
        <v>79</v>
      </c>
      <c r="E408" s="5">
        <v>120</v>
      </c>
      <c r="H408" s="3"/>
      <c r="J408" s="5">
        <v>100</v>
      </c>
      <c r="M408" s="29"/>
    </row>
    <row r="409" spans="2:13" ht="11.25">
      <c r="B409" s="3"/>
      <c r="C409" s="3"/>
      <c r="H409" s="3"/>
      <c r="M409" s="29"/>
    </row>
    <row r="410" spans="1:13" ht="11.25">
      <c r="A410" s="14" t="s">
        <v>58</v>
      </c>
      <c r="B410" s="19"/>
      <c r="C410" s="19"/>
      <c r="D410" s="10"/>
      <c r="E410" s="10"/>
      <c r="F410" s="10"/>
      <c r="G410" s="10"/>
      <c r="H410" s="19"/>
      <c r="I410" s="10"/>
      <c r="J410" s="10"/>
      <c r="K410" s="10"/>
      <c r="M410" s="29"/>
    </row>
    <row r="411" spans="1:13" ht="11.25">
      <c r="A411" s="14" t="s">
        <v>28</v>
      </c>
      <c r="B411" s="3"/>
      <c r="C411" s="3"/>
      <c r="H411" s="3"/>
      <c r="M411" s="29"/>
    </row>
    <row r="412" spans="1:13" ht="11.25">
      <c r="A412" s="13" t="s">
        <v>17</v>
      </c>
      <c r="B412" s="3">
        <v>3</v>
      </c>
      <c r="C412" s="3"/>
      <c r="D412" s="5">
        <v>1</v>
      </c>
      <c r="E412" s="5">
        <v>1</v>
      </c>
      <c r="G412" s="5">
        <v>1</v>
      </c>
      <c r="H412" s="3"/>
      <c r="I412" s="5">
        <v>1</v>
      </c>
      <c r="J412" s="5">
        <v>2</v>
      </c>
      <c r="M412" s="29">
        <v>1</v>
      </c>
    </row>
    <row r="413" spans="1:13" ht="11.25">
      <c r="A413" s="13" t="s">
        <v>18</v>
      </c>
      <c r="B413" s="19">
        <f>B412/B$9</f>
        <v>0.014423076923076924</v>
      </c>
      <c r="C413" s="19"/>
      <c r="D413" s="10">
        <f>D412/C$9</f>
        <v>0.08333333333333333</v>
      </c>
      <c r="E413" s="10">
        <f>E412/D$9</f>
        <v>0.0136986301369863</v>
      </c>
      <c r="F413" s="10"/>
      <c r="G413" s="10">
        <f>G412/G$9</f>
        <v>0.01282051282051282</v>
      </c>
      <c r="H413" s="19"/>
      <c r="I413" s="10">
        <f>I412/I$9</f>
        <v>0.022222222222222223</v>
      </c>
      <c r="J413" s="10">
        <f>J412/J$9</f>
        <v>0.03225806451612903</v>
      </c>
      <c r="M413" s="36">
        <f>M412/M$9</f>
        <v>0.041666666666666664</v>
      </c>
    </row>
    <row r="414" spans="1:13" ht="11.25">
      <c r="A414" s="13" t="s">
        <v>19</v>
      </c>
      <c r="B414" s="3">
        <v>1.3</v>
      </c>
      <c r="C414" s="3"/>
      <c r="D414" s="5">
        <v>1.8</v>
      </c>
      <c r="E414" s="5">
        <v>1.7</v>
      </c>
      <c r="G414" s="5">
        <v>0.5</v>
      </c>
      <c r="H414" s="3"/>
      <c r="I414" s="5">
        <v>2.8</v>
      </c>
      <c r="J414" s="5">
        <v>1.8</v>
      </c>
      <c r="M414" s="29">
        <v>0.5</v>
      </c>
    </row>
    <row r="415" spans="1:13" ht="11.25">
      <c r="A415" s="13" t="s">
        <v>20</v>
      </c>
      <c r="B415" s="3">
        <v>24</v>
      </c>
      <c r="C415" s="3"/>
      <c r="D415" s="5">
        <v>33</v>
      </c>
      <c r="E415" s="5">
        <v>33</v>
      </c>
      <c r="G415" s="5">
        <v>6</v>
      </c>
      <c r="H415" s="3"/>
      <c r="I415" s="5">
        <v>31</v>
      </c>
      <c r="J415" s="5">
        <v>33</v>
      </c>
      <c r="M415" s="29">
        <v>6</v>
      </c>
    </row>
    <row r="416" spans="1:13" ht="11.25">
      <c r="A416" s="13" t="s">
        <v>24</v>
      </c>
      <c r="B416" s="20">
        <f aca="true" t="shared" si="63" ref="B416:M417">B402</f>
        <v>61</v>
      </c>
      <c r="C416" s="20">
        <f t="shared" si="63"/>
        <v>3</v>
      </c>
      <c r="D416" s="11">
        <f t="shared" si="63"/>
        <v>25</v>
      </c>
      <c r="E416" s="11">
        <f t="shared" si="63"/>
        <v>14</v>
      </c>
      <c r="F416" s="11">
        <f t="shared" si="63"/>
        <v>2</v>
      </c>
      <c r="G416" s="11">
        <f t="shared" si="63"/>
        <v>17</v>
      </c>
      <c r="H416" s="20">
        <f t="shared" si="63"/>
        <v>3</v>
      </c>
      <c r="I416" s="11">
        <f t="shared" si="63"/>
        <v>11</v>
      </c>
      <c r="J416" s="11">
        <f t="shared" si="63"/>
        <v>17</v>
      </c>
      <c r="K416" s="11">
        <f t="shared" si="63"/>
        <v>16</v>
      </c>
      <c r="L416" s="11">
        <f t="shared" si="63"/>
        <v>8</v>
      </c>
      <c r="M416" s="37">
        <f t="shared" si="63"/>
        <v>6</v>
      </c>
    </row>
    <row r="417" spans="1:13" ht="11.25">
      <c r="A417" s="13" t="s">
        <v>22</v>
      </c>
      <c r="B417" s="19">
        <f t="shared" si="63"/>
        <v>0.2932692307692308</v>
      </c>
      <c r="C417" s="19">
        <f t="shared" si="63"/>
        <v>0.25</v>
      </c>
      <c r="D417" s="10">
        <f t="shared" si="63"/>
        <v>0.3424657534246575</v>
      </c>
      <c r="E417" s="10">
        <f t="shared" si="63"/>
        <v>0.358974358974359</v>
      </c>
      <c r="F417" s="10">
        <f t="shared" si="63"/>
        <v>0.3333333333333333</v>
      </c>
      <c r="G417" s="10">
        <f t="shared" si="63"/>
        <v>0.21794871794871795</v>
      </c>
      <c r="H417" s="19">
        <f t="shared" si="63"/>
        <v>0.125</v>
      </c>
      <c r="I417" s="10">
        <f t="shared" si="63"/>
        <v>0.24444444444444444</v>
      </c>
      <c r="J417" s="10">
        <f t="shared" si="63"/>
        <v>0.27419354838709675</v>
      </c>
      <c r="K417" s="10">
        <f t="shared" si="63"/>
        <v>0.47058823529411764</v>
      </c>
      <c r="L417" s="10">
        <f t="shared" si="63"/>
        <v>0.42105263157894735</v>
      </c>
      <c r="M417" s="36">
        <f t="shared" si="63"/>
        <v>0.25</v>
      </c>
    </row>
    <row r="418" spans="1:13" ht="11.25">
      <c r="A418" s="14" t="s">
        <v>29</v>
      </c>
      <c r="B418" s="3"/>
      <c r="C418" s="3"/>
      <c r="H418" s="3"/>
      <c r="M418" s="29"/>
    </row>
    <row r="419" spans="1:13" ht="11.25">
      <c r="A419" s="13" t="s">
        <v>17</v>
      </c>
      <c r="B419" s="3">
        <v>4</v>
      </c>
      <c r="C419" s="3"/>
      <c r="D419" s="5">
        <v>2</v>
      </c>
      <c r="E419" s="5">
        <v>2</v>
      </c>
      <c r="H419" s="3"/>
      <c r="I419" s="5">
        <v>1</v>
      </c>
      <c r="J419" s="5">
        <v>3</v>
      </c>
      <c r="M419" s="29"/>
    </row>
    <row r="420" spans="1:13" ht="11.25">
      <c r="A420" s="13" t="s">
        <v>18</v>
      </c>
      <c r="B420" s="19">
        <f>B419/B$9</f>
        <v>0.019230769230769232</v>
      </c>
      <c r="C420" s="19"/>
      <c r="E420" s="10">
        <f>E419/D$9</f>
        <v>0.0273972602739726</v>
      </c>
      <c r="F420" s="10"/>
      <c r="G420" s="10"/>
      <c r="H420" s="19"/>
      <c r="I420" s="10"/>
      <c r="J420" s="10">
        <f>J419/J$9</f>
        <v>0.04838709677419355</v>
      </c>
      <c r="M420" s="29"/>
    </row>
    <row r="421" spans="1:13" ht="11.25">
      <c r="A421" s="13" t="s">
        <v>19</v>
      </c>
      <c r="B421" s="3">
        <v>2.6</v>
      </c>
      <c r="C421" s="3"/>
      <c r="D421" s="5">
        <v>3</v>
      </c>
      <c r="E421" s="5">
        <v>2.3</v>
      </c>
      <c r="H421" s="3"/>
      <c r="I421" s="5">
        <v>2.6</v>
      </c>
      <c r="J421" s="5">
        <v>2.7</v>
      </c>
      <c r="M421" s="29"/>
    </row>
    <row r="422" spans="1:13" ht="11.25">
      <c r="A422" s="13" t="s">
        <v>20</v>
      </c>
      <c r="B422" s="3">
        <v>113</v>
      </c>
      <c r="C422" s="3"/>
      <c r="D422" s="5">
        <v>103</v>
      </c>
      <c r="E422" s="5">
        <v>123</v>
      </c>
      <c r="H422" s="3"/>
      <c r="I422" s="5">
        <v>121</v>
      </c>
      <c r="J422" s="5">
        <v>110</v>
      </c>
      <c r="M422" s="29"/>
    </row>
    <row r="423" spans="2:13" ht="11.25">
      <c r="B423" s="3"/>
      <c r="C423" s="3"/>
      <c r="H423" s="3"/>
      <c r="M423" s="29"/>
    </row>
    <row r="424" spans="1:13" ht="11.25">
      <c r="A424" s="38" t="s">
        <v>60</v>
      </c>
      <c r="B424" s="19"/>
      <c r="C424" s="19"/>
      <c r="D424" s="10"/>
      <c r="E424" s="10"/>
      <c r="F424" s="10"/>
      <c r="G424" s="10"/>
      <c r="H424" s="19"/>
      <c r="I424" s="10"/>
      <c r="J424" s="10"/>
      <c r="K424" s="10"/>
      <c r="M424" s="29"/>
    </row>
    <row r="425" spans="1:13" ht="11.25">
      <c r="A425" s="14" t="s">
        <v>28</v>
      </c>
      <c r="B425" s="3"/>
      <c r="C425" s="3"/>
      <c r="H425" s="3"/>
      <c r="M425" s="29"/>
    </row>
    <row r="426" spans="1:13" ht="11.25">
      <c r="A426" s="13" t="s">
        <v>17</v>
      </c>
      <c r="B426" s="3">
        <v>5</v>
      </c>
      <c r="C426" s="3">
        <v>1</v>
      </c>
      <c r="D426" s="5">
        <v>1</v>
      </c>
      <c r="E426" s="5">
        <v>1</v>
      </c>
      <c r="G426" s="5">
        <v>2</v>
      </c>
      <c r="H426" s="3"/>
      <c r="I426" s="5">
        <v>1</v>
      </c>
      <c r="J426" s="5">
        <v>3</v>
      </c>
      <c r="M426" s="29">
        <v>1</v>
      </c>
    </row>
    <row r="427" spans="1:13" ht="11.25">
      <c r="A427" s="13" t="s">
        <v>18</v>
      </c>
      <c r="B427" s="19">
        <f>B426/B$9</f>
        <v>0.02403846153846154</v>
      </c>
      <c r="C427" s="19">
        <f>C426/C$9</f>
        <v>0.08333333333333333</v>
      </c>
      <c r="D427" s="10">
        <f>D426/D$9</f>
        <v>0.0136986301369863</v>
      </c>
      <c r="E427" s="10">
        <f>E426/E$9</f>
        <v>0.02564102564102564</v>
      </c>
      <c r="F427" s="10"/>
      <c r="G427" s="10">
        <f>G426/G$9</f>
        <v>0.02564102564102564</v>
      </c>
      <c r="H427" s="19"/>
      <c r="I427" s="10">
        <f>I426/I$9</f>
        <v>0.022222222222222223</v>
      </c>
      <c r="J427" s="10">
        <f>J426/J$9</f>
        <v>0.04838709677419355</v>
      </c>
      <c r="M427" s="36">
        <f>M426/M$9</f>
        <v>0.041666666666666664</v>
      </c>
    </row>
    <row r="428" spans="1:13" ht="11.25">
      <c r="A428" s="13" t="s">
        <v>19</v>
      </c>
      <c r="B428" s="39">
        <v>2</v>
      </c>
      <c r="C428" s="3">
        <v>2.4</v>
      </c>
      <c r="D428" s="5">
        <v>2.2</v>
      </c>
      <c r="E428" s="35">
        <v>2</v>
      </c>
      <c r="G428" s="5">
        <v>1.7</v>
      </c>
      <c r="H428" s="3"/>
      <c r="I428" s="5">
        <v>2.1</v>
      </c>
      <c r="J428" s="5">
        <v>2.2</v>
      </c>
      <c r="M428" s="29">
        <v>1.3</v>
      </c>
    </row>
    <row r="429" spans="1:13" ht="11.25">
      <c r="A429" s="13" t="s">
        <v>20</v>
      </c>
      <c r="B429" s="3">
        <v>43</v>
      </c>
      <c r="C429" s="3">
        <v>97</v>
      </c>
      <c r="D429" s="5">
        <v>42</v>
      </c>
      <c r="E429" s="5">
        <v>41</v>
      </c>
      <c r="G429" s="5">
        <v>18</v>
      </c>
      <c r="H429" s="3"/>
      <c r="I429" s="5">
        <v>20</v>
      </c>
      <c r="J429" s="5">
        <v>60</v>
      </c>
      <c r="M429" s="29">
        <v>15</v>
      </c>
    </row>
    <row r="430" spans="1:13" ht="11.25">
      <c r="A430" s="13" t="s">
        <v>21</v>
      </c>
      <c r="B430" s="3">
        <v>1</v>
      </c>
      <c r="C430" s="3"/>
      <c r="E430" s="5">
        <v>1</v>
      </c>
      <c r="H430" s="3"/>
      <c r="J430" s="5">
        <v>1</v>
      </c>
      <c r="M430" s="29"/>
    </row>
    <row r="431" spans="1:13" ht="11.25">
      <c r="A431" s="13" t="s">
        <v>24</v>
      </c>
      <c r="B431" s="20">
        <f>SUM(B430,B416)</f>
        <v>62</v>
      </c>
      <c r="C431" s="20">
        <f aca="true" t="shared" si="64" ref="C431:M431">SUM(C430,C416)</f>
        <v>3</v>
      </c>
      <c r="D431" s="11">
        <f t="shared" si="64"/>
        <v>25</v>
      </c>
      <c r="E431" s="11">
        <f t="shared" si="64"/>
        <v>15</v>
      </c>
      <c r="F431" s="11">
        <f t="shared" si="64"/>
        <v>2</v>
      </c>
      <c r="G431" s="11">
        <f t="shared" si="64"/>
        <v>17</v>
      </c>
      <c r="H431" s="20">
        <f t="shared" si="64"/>
        <v>3</v>
      </c>
      <c r="I431" s="11">
        <f t="shared" si="64"/>
        <v>11</v>
      </c>
      <c r="J431" s="11">
        <f t="shared" si="64"/>
        <v>18</v>
      </c>
      <c r="K431" s="11">
        <f t="shared" si="64"/>
        <v>16</v>
      </c>
      <c r="L431" s="11">
        <f t="shared" si="64"/>
        <v>8</v>
      </c>
      <c r="M431" s="37">
        <f t="shared" si="64"/>
        <v>6</v>
      </c>
    </row>
    <row r="432" spans="1:13" ht="11.25">
      <c r="A432" s="13" t="s">
        <v>22</v>
      </c>
      <c r="B432" s="19">
        <f aca="true" t="shared" si="65" ref="B432:M432">B431/B$9</f>
        <v>0.2980769230769231</v>
      </c>
      <c r="C432" s="19">
        <f t="shared" si="65"/>
        <v>0.25</v>
      </c>
      <c r="D432" s="10">
        <f t="shared" si="65"/>
        <v>0.3424657534246575</v>
      </c>
      <c r="E432" s="10">
        <f t="shared" si="65"/>
        <v>0.38461538461538464</v>
      </c>
      <c r="F432" s="10">
        <f t="shared" si="65"/>
        <v>0.3333333333333333</v>
      </c>
      <c r="G432" s="10">
        <f t="shared" si="65"/>
        <v>0.21794871794871795</v>
      </c>
      <c r="H432" s="19">
        <f t="shared" si="65"/>
        <v>0.125</v>
      </c>
      <c r="I432" s="10">
        <f t="shared" si="65"/>
        <v>0.24444444444444444</v>
      </c>
      <c r="J432" s="10">
        <f t="shared" si="65"/>
        <v>0.2903225806451613</v>
      </c>
      <c r="K432" s="10">
        <f t="shared" si="65"/>
        <v>0.47058823529411764</v>
      </c>
      <c r="L432" s="10">
        <f t="shared" si="65"/>
        <v>0.42105263157894735</v>
      </c>
      <c r="M432" s="36">
        <f t="shared" si="65"/>
        <v>0.25</v>
      </c>
    </row>
    <row r="433" spans="1:13" ht="11.25">
      <c r="A433" s="14" t="s">
        <v>29</v>
      </c>
      <c r="B433" s="3"/>
      <c r="C433" s="3"/>
      <c r="H433" s="3"/>
      <c r="M433" s="29"/>
    </row>
    <row r="434" spans="1:13" ht="11.25">
      <c r="A434" s="13" t="s">
        <v>17</v>
      </c>
      <c r="B434" s="3">
        <v>4</v>
      </c>
      <c r="C434" s="3"/>
      <c r="D434" s="5">
        <v>2</v>
      </c>
      <c r="E434" s="5">
        <v>2</v>
      </c>
      <c r="H434" s="3"/>
      <c r="I434" s="5">
        <v>1</v>
      </c>
      <c r="J434" s="5">
        <v>3</v>
      </c>
      <c r="M434" s="29"/>
    </row>
    <row r="435" spans="1:13" ht="11.25">
      <c r="A435" s="13" t="s">
        <v>18</v>
      </c>
      <c r="B435" s="19">
        <f>B434/B$9</f>
        <v>0.019230769230769232</v>
      </c>
      <c r="C435" s="19"/>
      <c r="D435" s="10">
        <f>D434/D$9</f>
        <v>0.0273972602739726</v>
      </c>
      <c r="E435" s="10">
        <f>E434/E$9</f>
        <v>0.05128205128205128</v>
      </c>
      <c r="F435" s="10"/>
      <c r="G435" s="10"/>
      <c r="H435" s="19"/>
      <c r="I435" s="10">
        <f>I434/I$9</f>
        <v>0.022222222222222223</v>
      </c>
      <c r="J435" s="10">
        <f>J434/J$9</f>
        <v>0.04838709677419355</v>
      </c>
      <c r="M435" s="29"/>
    </row>
    <row r="436" spans="1:13" ht="11.25">
      <c r="A436" s="13" t="s">
        <v>19</v>
      </c>
      <c r="B436" s="3">
        <v>2.6</v>
      </c>
      <c r="C436" s="3"/>
      <c r="D436" s="35">
        <v>3</v>
      </c>
      <c r="E436" s="5">
        <v>2.2</v>
      </c>
      <c r="H436" s="3"/>
      <c r="I436" s="5">
        <v>2.6</v>
      </c>
      <c r="J436" s="5">
        <v>2.6</v>
      </c>
      <c r="M436" s="29"/>
    </row>
    <row r="437" spans="1:13" ht="11.25">
      <c r="A437" s="13" t="s">
        <v>20</v>
      </c>
      <c r="B437" s="3">
        <v>120</v>
      </c>
      <c r="C437" s="3"/>
      <c r="D437" s="5">
        <v>108</v>
      </c>
      <c r="E437" s="5">
        <v>131</v>
      </c>
      <c r="H437" s="3"/>
      <c r="I437" s="5">
        <v>121</v>
      </c>
      <c r="J437" s="5">
        <v>119</v>
      </c>
      <c r="M437" s="29"/>
    </row>
    <row r="438" spans="2:13" ht="11.25">
      <c r="B438" s="3"/>
      <c r="C438" s="3"/>
      <c r="H438" s="3"/>
      <c r="M438" s="29"/>
    </row>
    <row r="439" spans="1:13" ht="11.25">
      <c r="A439" s="38" t="s">
        <v>61</v>
      </c>
      <c r="B439" s="19"/>
      <c r="C439" s="19"/>
      <c r="D439" s="10"/>
      <c r="E439" s="10"/>
      <c r="F439" s="10"/>
      <c r="G439" s="10"/>
      <c r="H439" s="19"/>
      <c r="I439" s="10"/>
      <c r="J439" s="10"/>
      <c r="K439" s="10"/>
      <c r="M439" s="29"/>
    </row>
    <row r="440" spans="1:13" ht="11.25">
      <c r="A440" s="14" t="s">
        <v>28</v>
      </c>
      <c r="B440" s="19"/>
      <c r="C440" s="19"/>
      <c r="D440" s="10"/>
      <c r="E440" s="10"/>
      <c r="F440" s="10"/>
      <c r="G440" s="10"/>
      <c r="H440" s="19"/>
      <c r="I440" s="10"/>
      <c r="J440" s="10"/>
      <c r="K440" s="10"/>
      <c r="M440" s="29"/>
    </row>
    <row r="441" spans="1:13" ht="11.25">
      <c r="A441" s="13" t="s">
        <v>24</v>
      </c>
      <c r="B441" s="20">
        <f>B431</f>
        <v>62</v>
      </c>
      <c r="C441" s="20">
        <f aca="true" t="shared" si="66" ref="C441:M441">C431</f>
        <v>3</v>
      </c>
      <c r="D441" s="11">
        <f t="shared" si="66"/>
        <v>25</v>
      </c>
      <c r="E441" s="11">
        <f t="shared" si="66"/>
        <v>15</v>
      </c>
      <c r="F441" s="11">
        <f t="shared" si="66"/>
        <v>2</v>
      </c>
      <c r="G441" s="11">
        <f t="shared" si="66"/>
        <v>17</v>
      </c>
      <c r="H441" s="20">
        <f t="shared" si="66"/>
        <v>3</v>
      </c>
      <c r="I441" s="11">
        <f t="shared" si="66"/>
        <v>11</v>
      </c>
      <c r="J441" s="11">
        <f t="shared" si="66"/>
        <v>18</v>
      </c>
      <c r="K441" s="11">
        <f t="shared" si="66"/>
        <v>16</v>
      </c>
      <c r="L441" s="11">
        <f t="shared" si="66"/>
        <v>8</v>
      </c>
      <c r="M441" s="37">
        <f t="shared" si="66"/>
        <v>6</v>
      </c>
    </row>
    <row r="442" spans="1:13" ht="11.25">
      <c r="A442" s="13" t="s">
        <v>22</v>
      </c>
      <c r="B442" s="19">
        <f>B441/B$9</f>
        <v>0.2980769230769231</v>
      </c>
      <c r="C442" s="19">
        <f>C441/C$9</f>
        <v>0.25</v>
      </c>
      <c r="D442" s="10">
        <f>D441/D$9</f>
        <v>0.3424657534246575</v>
      </c>
      <c r="E442" s="10">
        <f>E441/E$9</f>
        <v>0.38461538461538464</v>
      </c>
      <c r="F442" s="10">
        <f>F441/F$9</f>
        <v>0.3333333333333333</v>
      </c>
      <c r="G442" s="10">
        <f>G441/G$9</f>
        <v>0.21794871794871795</v>
      </c>
      <c r="H442" s="19">
        <f>H441/H$9</f>
        <v>0.125</v>
      </c>
      <c r="I442" s="10">
        <f>I441/I$9</f>
        <v>0.24444444444444444</v>
      </c>
      <c r="J442" s="10">
        <f>J441/J$9</f>
        <v>0.2903225806451613</v>
      </c>
      <c r="K442" s="10">
        <f>K441/K$9</f>
        <v>0.47058823529411764</v>
      </c>
      <c r="L442" s="10">
        <f>L441/L$9</f>
        <v>0.42105263157894735</v>
      </c>
      <c r="M442" s="36">
        <f>M441/M$9</f>
        <v>0.25</v>
      </c>
    </row>
    <row r="443" spans="1:13" ht="11.25">
      <c r="A443" s="14" t="s">
        <v>29</v>
      </c>
      <c r="B443" s="3"/>
      <c r="C443" s="3"/>
      <c r="H443" s="3"/>
      <c r="M443" s="29"/>
    </row>
    <row r="444" spans="1:13" ht="11.25">
      <c r="A444" s="13" t="s">
        <v>17</v>
      </c>
      <c r="B444" s="3">
        <v>2</v>
      </c>
      <c r="C444" s="3"/>
      <c r="D444" s="5">
        <v>2</v>
      </c>
      <c r="H444" s="3"/>
      <c r="I444" s="5">
        <v>1</v>
      </c>
      <c r="J444" s="5">
        <v>1</v>
      </c>
      <c r="M444" s="29"/>
    </row>
    <row r="445" spans="1:13" ht="11.25">
      <c r="A445" s="13" t="s">
        <v>18</v>
      </c>
      <c r="B445" s="19">
        <f>B444/B$9</f>
        <v>0.009615384615384616</v>
      </c>
      <c r="C445" s="19"/>
      <c r="D445" s="10">
        <f>D444/D$9</f>
        <v>0.0273972602739726</v>
      </c>
      <c r="E445" s="10"/>
      <c r="F445" s="10"/>
      <c r="G445" s="10"/>
      <c r="H445" s="19"/>
      <c r="I445" s="10">
        <f>I444/I$9</f>
        <v>0.022222222222222223</v>
      </c>
      <c r="J445" s="10">
        <f>J444/J$9</f>
        <v>0.016129032258064516</v>
      </c>
      <c r="M445" s="29"/>
    </row>
    <row r="446" spans="1:13" ht="11.25">
      <c r="A446" s="13" t="s">
        <v>19</v>
      </c>
      <c r="B446" s="3">
        <v>3</v>
      </c>
      <c r="C446" s="3"/>
      <c r="D446" s="35">
        <v>3</v>
      </c>
      <c r="H446" s="3"/>
      <c r="I446" s="5">
        <v>2.6</v>
      </c>
      <c r="J446" s="5">
        <v>3.5</v>
      </c>
      <c r="M446" s="29"/>
    </row>
    <row r="447" spans="1:13" ht="11.25">
      <c r="A447" s="13" t="s">
        <v>20</v>
      </c>
      <c r="B447" s="3">
        <v>116</v>
      </c>
      <c r="C447" s="3"/>
      <c r="D447" s="5">
        <v>116</v>
      </c>
      <c r="H447" s="3"/>
      <c r="I447" s="5">
        <v>124</v>
      </c>
      <c r="J447" s="5">
        <v>107</v>
      </c>
      <c r="M447" s="29"/>
    </row>
    <row r="448" spans="2:13" ht="11.25">
      <c r="B448" s="3"/>
      <c r="C448" s="3"/>
      <c r="H448" s="3"/>
      <c r="M448" s="29"/>
    </row>
    <row r="449" spans="1:13" ht="11.25">
      <c r="A449" s="38" t="s">
        <v>62</v>
      </c>
      <c r="B449" s="19"/>
      <c r="C449" s="19"/>
      <c r="D449" s="10"/>
      <c r="E449" s="10"/>
      <c r="F449" s="10"/>
      <c r="G449" s="10"/>
      <c r="H449" s="19"/>
      <c r="I449" s="10"/>
      <c r="J449" s="10"/>
      <c r="K449" s="10"/>
      <c r="M449" s="29"/>
    </row>
    <row r="450" spans="1:13" ht="11.25">
      <c r="A450" s="14" t="s">
        <v>28</v>
      </c>
      <c r="B450" s="3"/>
      <c r="C450" s="3"/>
      <c r="H450" s="3"/>
      <c r="M450" s="29"/>
    </row>
    <row r="451" spans="1:13" ht="11.25">
      <c r="A451" s="13" t="s">
        <v>17</v>
      </c>
      <c r="B451" s="3">
        <v>5</v>
      </c>
      <c r="C451" s="3">
        <v>1</v>
      </c>
      <c r="D451" s="5">
        <v>1</v>
      </c>
      <c r="E451" s="5">
        <v>2</v>
      </c>
      <c r="G451" s="5">
        <v>1</v>
      </c>
      <c r="H451" s="3">
        <v>1</v>
      </c>
      <c r="J451" s="5">
        <v>4</v>
      </c>
      <c r="M451" s="29"/>
    </row>
    <row r="452" spans="1:13" ht="11.25">
      <c r="A452" s="13" t="s">
        <v>18</v>
      </c>
      <c r="B452" s="19">
        <f>B451/B$9</f>
        <v>0.02403846153846154</v>
      </c>
      <c r="C452" s="19">
        <f>C451/C$9</f>
        <v>0.08333333333333333</v>
      </c>
      <c r="D452" s="10">
        <f>D451/D$9</f>
        <v>0.0136986301369863</v>
      </c>
      <c r="E452" s="10">
        <f>E451/E$9</f>
        <v>0.05128205128205128</v>
      </c>
      <c r="F452" s="10"/>
      <c r="G452" s="10">
        <f>G451/G$9</f>
        <v>0.01282051282051282</v>
      </c>
      <c r="H452" s="19">
        <f>H451/H$9</f>
        <v>0.041666666666666664</v>
      </c>
      <c r="I452" s="10"/>
      <c r="J452" s="10">
        <f>J451/J$9</f>
        <v>0.06451612903225806</v>
      </c>
      <c r="M452" s="36"/>
    </row>
    <row r="453" spans="1:13" ht="11.25">
      <c r="A453" s="13" t="s">
        <v>19</v>
      </c>
      <c r="B453" s="39">
        <v>2.1</v>
      </c>
      <c r="C453" s="3">
        <v>2.6</v>
      </c>
      <c r="D453" s="5">
        <v>1.9</v>
      </c>
      <c r="E453" s="35">
        <v>2.7</v>
      </c>
      <c r="G453" s="5">
        <v>0.5</v>
      </c>
      <c r="H453" s="3">
        <v>0.5</v>
      </c>
      <c r="J453" s="5">
        <v>2.4</v>
      </c>
      <c r="M453" s="29"/>
    </row>
    <row r="454" spans="1:13" ht="11.25">
      <c r="A454" s="13" t="s">
        <v>20</v>
      </c>
      <c r="B454" s="3">
        <v>60</v>
      </c>
      <c r="C454" s="3">
        <v>103</v>
      </c>
      <c r="D454" s="5">
        <v>46</v>
      </c>
      <c r="E454" s="5">
        <v>75</v>
      </c>
      <c r="G454" s="5">
        <v>1</v>
      </c>
      <c r="H454" s="3">
        <v>1</v>
      </c>
      <c r="J454" s="5">
        <v>75</v>
      </c>
      <c r="M454" s="29"/>
    </row>
    <row r="455" spans="1:13" ht="11.25">
      <c r="A455" s="13" t="s">
        <v>21</v>
      </c>
      <c r="B455" s="3">
        <v>2</v>
      </c>
      <c r="C455" s="3"/>
      <c r="D455" s="5">
        <v>1</v>
      </c>
      <c r="E455" s="5">
        <v>1</v>
      </c>
      <c r="H455" s="3"/>
      <c r="I455" s="5">
        <v>1</v>
      </c>
      <c r="J455" s="5">
        <v>1</v>
      </c>
      <c r="M455" s="29"/>
    </row>
    <row r="456" spans="1:13" ht="11.25">
      <c r="A456" s="13" t="s">
        <v>24</v>
      </c>
      <c r="B456" s="20">
        <f aca="true" t="shared" si="67" ref="B456:M456">SUM(B455,B431)</f>
        <v>64</v>
      </c>
      <c r="C456" s="20">
        <f t="shared" si="67"/>
        <v>3</v>
      </c>
      <c r="D456" s="11">
        <f t="shared" si="67"/>
        <v>26</v>
      </c>
      <c r="E456" s="11">
        <f t="shared" si="67"/>
        <v>16</v>
      </c>
      <c r="F456" s="11">
        <f t="shared" si="67"/>
        <v>2</v>
      </c>
      <c r="G456" s="11">
        <f t="shared" si="67"/>
        <v>17</v>
      </c>
      <c r="H456" s="20">
        <f t="shared" si="67"/>
        <v>3</v>
      </c>
      <c r="I456" s="11">
        <f t="shared" si="67"/>
        <v>12</v>
      </c>
      <c r="J456" s="11">
        <f t="shared" si="67"/>
        <v>19</v>
      </c>
      <c r="K456" s="11">
        <f t="shared" si="67"/>
        <v>16</v>
      </c>
      <c r="L456" s="11">
        <f t="shared" si="67"/>
        <v>8</v>
      </c>
      <c r="M456" s="37">
        <f t="shared" si="67"/>
        <v>6</v>
      </c>
    </row>
    <row r="457" spans="1:13" ht="11.25">
      <c r="A457" s="13" t="s">
        <v>22</v>
      </c>
      <c r="B457" s="19">
        <f aca="true" t="shared" si="68" ref="B457:M457">B456/B$9</f>
        <v>0.3076923076923077</v>
      </c>
      <c r="C457" s="19">
        <f t="shared" si="68"/>
        <v>0.25</v>
      </c>
      <c r="D457" s="10">
        <f t="shared" si="68"/>
        <v>0.3561643835616438</v>
      </c>
      <c r="E457" s="10">
        <f t="shared" si="68"/>
        <v>0.41025641025641024</v>
      </c>
      <c r="F457" s="10">
        <f t="shared" si="68"/>
        <v>0.3333333333333333</v>
      </c>
      <c r="G457" s="10">
        <f t="shared" si="68"/>
        <v>0.21794871794871795</v>
      </c>
      <c r="H457" s="19">
        <f t="shared" si="68"/>
        <v>0.125</v>
      </c>
      <c r="I457" s="10">
        <f t="shared" si="68"/>
        <v>0.26666666666666666</v>
      </c>
      <c r="J457" s="10">
        <f t="shared" si="68"/>
        <v>0.3064516129032258</v>
      </c>
      <c r="K457" s="10">
        <f t="shared" si="68"/>
        <v>0.47058823529411764</v>
      </c>
      <c r="L457" s="10">
        <f t="shared" si="68"/>
        <v>0.42105263157894735</v>
      </c>
      <c r="M457" s="36">
        <f t="shared" si="68"/>
        <v>0.25</v>
      </c>
    </row>
    <row r="458" spans="1:13" ht="11.25">
      <c r="A458" s="14" t="s">
        <v>29</v>
      </c>
      <c r="B458" s="3"/>
      <c r="C458" s="3"/>
      <c r="H458" s="3"/>
      <c r="M458" s="29"/>
    </row>
    <row r="459" spans="1:13" ht="11.25">
      <c r="A459" s="13" t="s">
        <v>17</v>
      </c>
      <c r="B459" s="3">
        <v>3</v>
      </c>
      <c r="C459" s="3"/>
      <c r="D459" s="5">
        <v>2</v>
      </c>
      <c r="E459" s="5">
        <v>1</v>
      </c>
      <c r="H459" s="3"/>
      <c r="I459" s="5">
        <v>1</v>
      </c>
      <c r="J459" s="5">
        <v>2</v>
      </c>
      <c r="M459" s="29"/>
    </row>
    <row r="460" spans="1:13" ht="11.25">
      <c r="A460" s="13" t="s">
        <v>18</v>
      </c>
      <c r="B460" s="19">
        <f>B459/B$9</f>
        <v>0.014423076923076924</v>
      </c>
      <c r="C460" s="19"/>
      <c r="D460" s="10">
        <f>D459/D$9</f>
        <v>0.0273972602739726</v>
      </c>
      <c r="E460" s="10">
        <f>E459/E$9</f>
        <v>0.02564102564102564</v>
      </c>
      <c r="F460" s="10"/>
      <c r="G460" s="10"/>
      <c r="H460" s="19"/>
      <c r="I460" s="10">
        <f>I459/I$9</f>
        <v>0.022222222222222223</v>
      </c>
      <c r="J460" s="10">
        <f>J459/J$9</f>
        <v>0.03225806451612903</v>
      </c>
      <c r="M460" s="29"/>
    </row>
    <row r="461" spans="1:13" ht="11.25">
      <c r="A461" s="13" t="s">
        <v>19</v>
      </c>
      <c r="B461" s="3">
        <v>2.8</v>
      </c>
      <c r="C461" s="3"/>
      <c r="D461" s="35">
        <v>3.1</v>
      </c>
      <c r="E461" s="5">
        <v>2.2</v>
      </c>
      <c r="H461" s="3"/>
      <c r="I461" s="5">
        <v>2.7</v>
      </c>
      <c r="J461" s="5">
        <v>2.9</v>
      </c>
      <c r="M461" s="29"/>
    </row>
    <row r="462" spans="1:13" ht="11.25">
      <c r="A462" s="13" t="s">
        <v>20</v>
      </c>
      <c r="B462" s="3">
        <v>129</v>
      </c>
      <c r="C462" s="3"/>
      <c r="D462" s="5">
        <v>123</v>
      </c>
      <c r="E462" s="5">
        <v>142</v>
      </c>
      <c r="H462" s="3"/>
      <c r="I462" s="5">
        <v>130</v>
      </c>
      <c r="J462" s="5">
        <v>129</v>
      </c>
      <c r="M462" s="29"/>
    </row>
    <row r="463" spans="2:13" ht="11.25">
      <c r="B463" s="3"/>
      <c r="C463" s="3"/>
      <c r="H463" s="3"/>
      <c r="M463" s="29"/>
    </row>
    <row r="464" spans="1:13" ht="11.25">
      <c r="A464" s="38" t="s">
        <v>63</v>
      </c>
      <c r="B464" s="19"/>
      <c r="C464" s="19"/>
      <c r="D464" s="10"/>
      <c r="E464" s="10"/>
      <c r="F464" s="10"/>
      <c r="G464" s="10"/>
      <c r="H464" s="19"/>
      <c r="I464" s="10"/>
      <c r="J464" s="10"/>
      <c r="K464" s="10"/>
      <c r="M464" s="29"/>
    </row>
    <row r="465" spans="1:13" ht="11.25">
      <c r="A465" s="14" t="s">
        <v>28</v>
      </c>
      <c r="B465" s="3"/>
      <c r="C465" s="3"/>
      <c r="H465" s="3"/>
      <c r="M465" s="29"/>
    </row>
    <row r="466" spans="1:13" ht="11.25">
      <c r="A466" s="13" t="s">
        <v>17</v>
      </c>
      <c r="B466" s="3">
        <v>3</v>
      </c>
      <c r="C466" s="3">
        <v>1</v>
      </c>
      <c r="D466" s="5">
        <v>1</v>
      </c>
      <c r="G466" s="5">
        <v>1</v>
      </c>
      <c r="H466" s="3"/>
      <c r="I466" s="5">
        <v>1</v>
      </c>
      <c r="J466" s="5">
        <v>2</v>
      </c>
      <c r="M466" s="29"/>
    </row>
    <row r="467" spans="1:13" ht="11.25">
      <c r="A467" s="13" t="s">
        <v>18</v>
      </c>
      <c r="B467" s="19">
        <f>B466/B$9</f>
        <v>0.014423076923076924</v>
      </c>
      <c r="C467" s="19">
        <f>C466/C$9</f>
        <v>0.08333333333333333</v>
      </c>
      <c r="D467" s="10">
        <f>D466/D$9</f>
        <v>0.0136986301369863</v>
      </c>
      <c r="E467" s="10"/>
      <c r="F467" s="10"/>
      <c r="G467" s="10">
        <f>G466/G$9</f>
        <v>0.01282051282051282</v>
      </c>
      <c r="H467" s="19"/>
      <c r="I467" s="10">
        <f>I466/I$9</f>
        <v>0.022222222222222223</v>
      </c>
      <c r="J467" s="10">
        <f>J466/J$9</f>
        <v>0.03225806451612903</v>
      </c>
      <c r="M467" s="36"/>
    </row>
    <row r="468" spans="1:13" ht="11.25">
      <c r="A468" s="13" t="s">
        <v>19</v>
      </c>
      <c r="B468" s="39">
        <v>2.3</v>
      </c>
      <c r="C468" s="3">
        <v>2.6</v>
      </c>
      <c r="D468" s="5">
        <v>2.1</v>
      </c>
      <c r="E468" s="35"/>
      <c r="G468" s="5">
        <v>2.3</v>
      </c>
      <c r="H468" s="3"/>
      <c r="I468" s="5">
        <v>2.3</v>
      </c>
      <c r="J468" s="5">
        <v>2.4</v>
      </c>
      <c r="M468" s="29"/>
    </row>
    <row r="469" spans="1:13" ht="11.25">
      <c r="A469" s="13" t="s">
        <v>20</v>
      </c>
      <c r="B469" s="3">
        <v>62</v>
      </c>
      <c r="C469" s="3">
        <v>106</v>
      </c>
      <c r="D469" s="5">
        <v>59</v>
      </c>
      <c r="G469" s="5">
        <v>22</v>
      </c>
      <c r="H469" s="3"/>
      <c r="I469" s="5">
        <v>22</v>
      </c>
      <c r="J469" s="5">
        <v>83</v>
      </c>
      <c r="M469" s="29"/>
    </row>
    <row r="470" spans="1:13" ht="11.25">
      <c r="A470" s="13" t="s">
        <v>24</v>
      </c>
      <c r="B470" s="20">
        <f>B456</f>
        <v>64</v>
      </c>
      <c r="C470" s="20">
        <f aca="true" t="shared" si="69" ref="C470:M470">C456</f>
        <v>3</v>
      </c>
      <c r="D470" s="11">
        <f t="shared" si="69"/>
        <v>26</v>
      </c>
      <c r="E470" s="11">
        <f t="shared" si="69"/>
        <v>16</v>
      </c>
      <c r="F470" s="11">
        <f t="shared" si="69"/>
        <v>2</v>
      </c>
      <c r="G470" s="11">
        <f t="shared" si="69"/>
        <v>17</v>
      </c>
      <c r="H470" s="20">
        <f t="shared" si="69"/>
        <v>3</v>
      </c>
      <c r="I470" s="11">
        <f t="shared" si="69"/>
        <v>12</v>
      </c>
      <c r="J470" s="11">
        <f t="shared" si="69"/>
        <v>19</v>
      </c>
      <c r="K470" s="11">
        <f t="shared" si="69"/>
        <v>16</v>
      </c>
      <c r="L470" s="11">
        <f t="shared" si="69"/>
        <v>8</v>
      </c>
      <c r="M470" s="37">
        <f t="shared" si="69"/>
        <v>6</v>
      </c>
    </row>
    <row r="471" spans="1:13" ht="11.25">
      <c r="A471" s="13" t="s">
        <v>22</v>
      </c>
      <c r="B471" s="19">
        <f aca="true" t="shared" si="70" ref="B471:M471">B470/B$9</f>
        <v>0.3076923076923077</v>
      </c>
      <c r="C471" s="19">
        <f t="shared" si="70"/>
        <v>0.25</v>
      </c>
      <c r="D471" s="10">
        <f t="shared" si="70"/>
        <v>0.3561643835616438</v>
      </c>
      <c r="E471" s="10">
        <f t="shared" si="70"/>
        <v>0.41025641025641024</v>
      </c>
      <c r="F471" s="10">
        <f t="shared" si="70"/>
        <v>0.3333333333333333</v>
      </c>
      <c r="G471" s="10">
        <f t="shared" si="70"/>
        <v>0.21794871794871795</v>
      </c>
      <c r="H471" s="19">
        <f t="shared" si="70"/>
        <v>0.125</v>
      </c>
      <c r="I471" s="10">
        <f t="shared" si="70"/>
        <v>0.26666666666666666</v>
      </c>
      <c r="J471" s="10">
        <f t="shared" si="70"/>
        <v>0.3064516129032258</v>
      </c>
      <c r="K471" s="10">
        <f t="shared" si="70"/>
        <v>0.47058823529411764</v>
      </c>
      <c r="L471" s="10">
        <f t="shared" si="70"/>
        <v>0.42105263157894735</v>
      </c>
      <c r="M471" s="36">
        <f t="shared" si="70"/>
        <v>0.25</v>
      </c>
    </row>
    <row r="472" spans="1:13" ht="11.25">
      <c r="A472" s="14" t="s">
        <v>29</v>
      </c>
      <c r="B472" s="3"/>
      <c r="C472" s="3"/>
      <c r="H472" s="3"/>
      <c r="M472" s="29"/>
    </row>
    <row r="473" spans="1:13" ht="11.25">
      <c r="A473" s="13" t="s">
        <v>17</v>
      </c>
      <c r="B473" s="3">
        <v>1</v>
      </c>
      <c r="C473" s="3"/>
      <c r="E473" s="5">
        <v>1</v>
      </c>
      <c r="H473" s="3"/>
      <c r="J473" s="5">
        <v>1</v>
      </c>
      <c r="M473" s="29"/>
    </row>
    <row r="474" spans="1:13" ht="11.25">
      <c r="A474" s="13" t="s">
        <v>18</v>
      </c>
      <c r="B474" s="19">
        <f>B473/B$9</f>
        <v>0.004807692307692308</v>
      </c>
      <c r="C474" s="19"/>
      <c r="D474" s="10"/>
      <c r="E474" s="10">
        <f>E473/E$9</f>
        <v>0.02564102564102564</v>
      </c>
      <c r="F474" s="10"/>
      <c r="G474" s="10"/>
      <c r="H474" s="19"/>
      <c r="I474" s="10"/>
      <c r="J474" s="10">
        <f>J473/J$9</f>
        <v>0.016129032258064516</v>
      </c>
      <c r="M474" s="29"/>
    </row>
    <row r="475" spans="1:13" ht="11.25">
      <c r="A475" s="13" t="s">
        <v>19</v>
      </c>
      <c r="B475" s="3">
        <v>2.1</v>
      </c>
      <c r="C475" s="3"/>
      <c r="D475" s="35"/>
      <c r="E475" s="5">
        <v>2.1</v>
      </c>
      <c r="H475" s="3"/>
      <c r="J475" s="5">
        <v>2.1</v>
      </c>
      <c r="M475" s="29"/>
    </row>
    <row r="476" spans="1:13" ht="11.25">
      <c r="A476" s="13" t="s">
        <v>20</v>
      </c>
      <c r="B476" s="3">
        <v>145</v>
      </c>
      <c r="C476" s="3"/>
      <c r="E476" s="5">
        <v>145</v>
      </c>
      <c r="H476" s="3"/>
      <c r="J476" s="5">
        <v>145</v>
      </c>
      <c r="M476" s="29"/>
    </row>
    <row r="477" spans="2:13" ht="11.25">
      <c r="B477" s="3"/>
      <c r="C477" s="3"/>
      <c r="H477" s="3"/>
      <c r="M477" s="29"/>
    </row>
    <row r="478" spans="1:13" ht="11.25">
      <c r="A478" s="38" t="s">
        <v>64</v>
      </c>
      <c r="B478" s="19"/>
      <c r="C478" s="19"/>
      <c r="D478" s="10"/>
      <c r="E478" s="10"/>
      <c r="F478" s="10"/>
      <c r="G478" s="10"/>
      <c r="H478" s="19"/>
      <c r="I478" s="10"/>
      <c r="J478" s="10"/>
      <c r="K478" s="10"/>
      <c r="M478" s="29"/>
    </row>
    <row r="479" spans="1:13" ht="11.25">
      <c r="A479" s="14" t="s">
        <v>28</v>
      </c>
      <c r="B479" s="19"/>
      <c r="C479" s="19"/>
      <c r="D479" s="10"/>
      <c r="E479" s="10"/>
      <c r="F479" s="10"/>
      <c r="G479" s="10"/>
      <c r="H479" s="19"/>
      <c r="I479" s="10"/>
      <c r="J479" s="10"/>
      <c r="K479" s="10"/>
      <c r="M479" s="29"/>
    </row>
    <row r="480" spans="1:13" ht="11.25">
      <c r="A480" s="13" t="s">
        <v>24</v>
      </c>
      <c r="B480" s="20">
        <f>B470</f>
        <v>64</v>
      </c>
      <c r="C480" s="20">
        <f aca="true" t="shared" si="71" ref="C480:M480">C470</f>
        <v>3</v>
      </c>
      <c r="D480" s="11">
        <f t="shared" si="71"/>
        <v>26</v>
      </c>
      <c r="E480" s="11">
        <f t="shared" si="71"/>
        <v>16</v>
      </c>
      <c r="F480" s="11">
        <f t="shared" si="71"/>
        <v>2</v>
      </c>
      <c r="G480" s="11">
        <f t="shared" si="71"/>
        <v>17</v>
      </c>
      <c r="H480" s="20">
        <f t="shared" si="71"/>
        <v>3</v>
      </c>
      <c r="I480" s="11">
        <f t="shared" si="71"/>
        <v>12</v>
      </c>
      <c r="J480" s="11">
        <f t="shared" si="71"/>
        <v>19</v>
      </c>
      <c r="K480" s="11">
        <f t="shared" si="71"/>
        <v>16</v>
      </c>
      <c r="L480" s="11">
        <f t="shared" si="71"/>
        <v>8</v>
      </c>
      <c r="M480" s="37">
        <f t="shared" si="71"/>
        <v>6</v>
      </c>
    </row>
    <row r="481" spans="1:13" ht="11.25">
      <c r="A481" s="13" t="s">
        <v>22</v>
      </c>
      <c r="B481" s="19">
        <f aca="true" t="shared" si="72" ref="B481:M481">B480/B$9</f>
        <v>0.3076923076923077</v>
      </c>
      <c r="C481" s="19">
        <f t="shared" si="72"/>
        <v>0.25</v>
      </c>
      <c r="D481" s="10">
        <f t="shared" si="72"/>
        <v>0.3561643835616438</v>
      </c>
      <c r="E481" s="10">
        <f t="shared" si="72"/>
        <v>0.41025641025641024</v>
      </c>
      <c r="F481" s="10">
        <f t="shared" si="72"/>
        <v>0.3333333333333333</v>
      </c>
      <c r="G481" s="10">
        <f t="shared" si="72"/>
        <v>0.21794871794871795</v>
      </c>
      <c r="H481" s="19">
        <f t="shared" si="72"/>
        <v>0.125</v>
      </c>
      <c r="I481" s="10">
        <f t="shared" si="72"/>
        <v>0.26666666666666666</v>
      </c>
      <c r="J481" s="10">
        <f t="shared" si="72"/>
        <v>0.3064516129032258</v>
      </c>
      <c r="K481" s="10">
        <f t="shared" si="72"/>
        <v>0.47058823529411764</v>
      </c>
      <c r="L481" s="10">
        <f t="shared" si="72"/>
        <v>0.42105263157894735</v>
      </c>
      <c r="M481" s="36">
        <f t="shared" si="72"/>
        <v>0.25</v>
      </c>
    </row>
    <row r="482" spans="1:13" ht="11.25">
      <c r="A482" s="14" t="s">
        <v>29</v>
      </c>
      <c r="B482" s="3"/>
      <c r="C482" s="3"/>
      <c r="H482" s="3"/>
      <c r="M482" s="29"/>
    </row>
    <row r="483" spans="1:13" ht="11.25">
      <c r="A483" s="13" t="s">
        <v>17</v>
      </c>
      <c r="B483" s="3">
        <v>1</v>
      </c>
      <c r="C483" s="3"/>
      <c r="D483" s="5">
        <v>1</v>
      </c>
      <c r="H483" s="3"/>
      <c r="J483" s="5">
        <v>1</v>
      </c>
      <c r="M483" s="29"/>
    </row>
    <row r="484" spans="1:13" ht="11.25">
      <c r="A484" s="13" t="s">
        <v>18</v>
      </c>
      <c r="B484" s="19">
        <f>B483/B$9</f>
        <v>0.004807692307692308</v>
      </c>
      <c r="C484" s="19"/>
      <c r="D484" s="10">
        <f>D483/D$9</f>
        <v>0.0136986301369863</v>
      </c>
      <c r="E484" s="10"/>
      <c r="F484" s="10"/>
      <c r="G484" s="10"/>
      <c r="H484" s="19"/>
      <c r="I484" s="10"/>
      <c r="J484" s="10">
        <f>J483/J$9</f>
        <v>0.016129032258064516</v>
      </c>
      <c r="M484" s="29"/>
    </row>
    <row r="485" spans="1:13" ht="11.25">
      <c r="A485" s="13" t="s">
        <v>19</v>
      </c>
      <c r="B485" s="3">
        <v>3.6</v>
      </c>
      <c r="C485" s="3"/>
      <c r="D485" s="35">
        <v>3.6</v>
      </c>
      <c r="H485" s="3"/>
      <c r="J485" s="5">
        <v>3.6</v>
      </c>
      <c r="M485" s="29"/>
    </row>
    <row r="486" spans="1:13" ht="11.25">
      <c r="A486" s="13" t="s">
        <v>20</v>
      </c>
      <c r="B486" s="3">
        <v>134</v>
      </c>
      <c r="C486" s="3"/>
      <c r="D486" s="5">
        <v>134</v>
      </c>
      <c r="H486" s="3"/>
      <c r="J486" s="5">
        <v>134</v>
      </c>
      <c r="M486" s="29"/>
    </row>
    <row r="487" spans="1:13" ht="12.75">
      <c r="A487" s="50"/>
      <c r="B487" s="51"/>
      <c r="C487"/>
      <c r="D487"/>
      <c r="E487"/>
      <c r="F487"/>
      <c r="G487" s="50"/>
      <c r="H487"/>
      <c r="I487"/>
      <c r="J487"/>
      <c r="K487"/>
      <c r="L487"/>
      <c r="M487" s="29"/>
    </row>
    <row r="488" spans="1:13" ht="12.75">
      <c r="A488" s="38" t="s">
        <v>65</v>
      </c>
      <c r="B488" s="51"/>
      <c r="C488"/>
      <c r="D488"/>
      <c r="E488"/>
      <c r="F488"/>
      <c r="G488" s="50"/>
      <c r="H488"/>
      <c r="I488"/>
      <c r="J488"/>
      <c r="K488"/>
      <c r="L488"/>
      <c r="M488" s="29"/>
    </row>
    <row r="489" spans="1:13" ht="12.75">
      <c r="A489" s="52" t="s">
        <v>28</v>
      </c>
      <c r="B489" s="53"/>
      <c r="C489" s="54"/>
      <c r="D489" s="54"/>
      <c r="E489" s="54"/>
      <c r="F489" s="54"/>
      <c r="G489" s="55"/>
      <c r="H489" s="54"/>
      <c r="I489" s="54"/>
      <c r="J489" s="54"/>
      <c r="K489" s="54"/>
      <c r="L489" s="54"/>
      <c r="M489" s="29"/>
    </row>
    <row r="490" spans="1:13" ht="11.25">
      <c r="A490" s="56" t="s">
        <v>17</v>
      </c>
      <c r="B490" s="29">
        <v>6</v>
      </c>
      <c r="C490" s="2"/>
      <c r="D490" s="5">
        <v>1</v>
      </c>
      <c r="E490" s="2"/>
      <c r="F490" s="2">
        <v>1</v>
      </c>
      <c r="G490" s="57">
        <v>4</v>
      </c>
      <c r="H490" s="9">
        <v>1</v>
      </c>
      <c r="I490" s="9">
        <v>2</v>
      </c>
      <c r="J490" s="9">
        <v>1</v>
      </c>
      <c r="K490" s="9"/>
      <c r="L490" s="9"/>
      <c r="M490" s="29">
        <v>2</v>
      </c>
    </row>
    <row r="491" spans="1:13" ht="11.25">
      <c r="A491" s="56" t="s">
        <v>18</v>
      </c>
      <c r="B491" s="36">
        <f>B490/'[1]Sheet1'!B$9</f>
        <v>0.019736842105263157</v>
      </c>
      <c r="C491" s="10"/>
      <c r="D491" s="10">
        <f>D490/'[1]Sheet1'!D$9</f>
        <v>0.010526315789473684</v>
      </c>
      <c r="E491" s="10"/>
      <c r="F491" s="10">
        <f>F490/'[1]Sheet1'!F$9</f>
        <v>0.06666666666666667</v>
      </c>
      <c r="G491" s="58">
        <f>G490/'[1]Sheet1'!G$9</f>
        <v>0.04081632653061224</v>
      </c>
      <c r="H491" s="10">
        <f>H490/'[1]Sheet1'!H$9</f>
        <v>0.029411764705882353</v>
      </c>
      <c r="I491" s="10">
        <f>I490/'[1]Sheet1'!I$9</f>
        <v>0.037037037037037035</v>
      </c>
      <c r="J491" s="10">
        <f>J490/'[1]Sheet1'!J$9</f>
        <v>0.013157894736842105</v>
      </c>
      <c r="K491" s="10"/>
      <c r="L491" s="10"/>
      <c r="M491" s="36">
        <f>M490/'[1]Sheet1'!M$9</f>
        <v>0.09523809523809523</v>
      </c>
    </row>
    <row r="492" spans="1:13" ht="11.25">
      <c r="A492" s="56" t="s">
        <v>19</v>
      </c>
      <c r="B492" s="59">
        <v>1.9</v>
      </c>
      <c r="C492" s="60"/>
      <c r="D492" s="61">
        <v>2.2</v>
      </c>
      <c r="E492" s="61"/>
      <c r="F492" s="61">
        <v>1.9</v>
      </c>
      <c r="G492" s="62">
        <v>1.8</v>
      </c>
      <c r="H492" s="61">
        <v>1.1</v>
      </c>
      <c r="I492" s="61">
        <v>2.2</v>
      </c>
      <c r="J492" s="61">
        <v>2.2</v>
      </c>
      <c r="K492" s="61"/>
      <c r="L492" s="61"/>
      <c r="M492" s="29">
        <v>1.9</v>
      </c>
    </row>
    <row r="493" spans="1:13" ht="11.25">
      <c r="A493" s="56" t="s">
        <v>20</v>
      </c>
      <c r="B493" s="59">
        <v>34</v>
      </c>
      <c r="C493" s="61"/>
      <c r="D493" s="61">
        <v>68</v>
      </c>
      <c r="E493" s="61"/>
      <c r="F493" s="61">
        <v>41</v>
      </c>
      <c r="G493" s="63">
        <v>23</v>
      </c>
      <c r="H493" s="61">
        <v>24</v>
      </c>
      <c r="I493" s="61">
        <v>33</v>
      </c>
      <c r="J493" s="61">
        <v>68</v>
      </c>
      <c r="K493" s="61"/>
      <c r="L493" s="61"/>
      <c r="M493" s="29">
        <v>23</v>
      </c>
    </row>
    <row r="494" spans="1:13" ht="11.25">
      <c r="A494" s="13" t="s">
        <v>21</v>
      </c>
      <c r="B494" s="3">
        <v>1</v>
      </c>
      <c r="C494" s="3"/>
      <c r="D494" s="5">
        <v>1</v>
      </c>
      <c r="H494" s="3"/>
      <c r="J494" s="5">
        <v>1</v>
      </c>
      <c r="M494" s="29"/>
    </row>
    <row r="495" spans="1:13" ht="11.25">
      <c r="A495" s="28" t="s">
        <v>24</v>
      </c>
      <c r="B495" s="66">
        <f>SUM(B494,B480)</f>
        <v>65</v>
      </c>
      <c r="C495" s="11">
        <f>SUM(C494,C480)</f>
        <v>3</v>
      </c>
      <c r="D495" s="11">
        <f>SUM(D494,D480)</f>
        <v>27</v>
      </c>
      <c r="E495" s="11">
        <f aca="true" t="shared" si="73" ref="B495:M495">SUM(E494,E480)</f>
        <v>16</v>
      </c>
      <c r="F495" s="11">
        <f t="shared" si="73"/>
        <v>2</v>
      </c>
      <c r="G495" s="11">
        <f t="shared" si="73"/>
        <v>17</v>
      </c>
      <c r="H495" s="20">
        <f t="shared" si="73"/>
        <v>3</v>
      </c>
      <c r="I495" s="11">
        <f t="shared" si="73"/>
        <v>12</v>
      </c>
      <c r="J495" s="11">
        <f t="shared" si="73"/>
        <v>20</v>
      </c>
      <c r="K495" s="11">
        <f t="shared" si="73"/>
        <v>16</v>
      </c>
      <c r="L495" s="11">
        <f t="shared" si="73"/>
        <v>8</v>
      </c>
      <c r="M495" s="37">
        <f t="shared" si="73"/>
        <v>6</v>
      </c>
    </row>
    <row r="496" spans="1:13" ht="11.25">
      <c r="A496" s="13" t="s">
        <v>22</v>
      </c>
      <c r="B496" s="19">
        <f aca="true" t="shared" si="74" ref="B496:M496">B495/B$9</f>
        <v>0.3125</v>
      </c>
      <c r="C496" s="19">
        <f t="shared" si="74"/>
        <v>0.25</v>
      </c>
      <c r="D496" s="10">
        <f t="shared" si="74"/>
        <v>0.3698630136986301</v>
      </c>
      <c r="E496" s="10">
        <f t="shared" si="74"/>
        <v>0.41025641025641024</v>
      </c>
      <c r="F496" s="10">
        <f t="shared" si="74"/>
        <v>0.3333333333333333</v>
      </c>
      <c r="G496" s="10">
        <f t="shared" si="74"/>
        <v>0.21794871794871795</v>
      </c>
      <c r="H496" s="19">
        <f t="shared" si="74"/>
        <v>0.125</v>
      </c>
      <c r="I496" s="10">
        <f t="shared" si="74"/>
        <v>0.26666666666666666</v>
      </c>
      <c r="J496" s="10">
        <f t="shared" si="74"/>
        <v>0.3225806451612903</v>
      </c>
      <c r="K496" s="10">
        <f t="shared" si="74"/>
        <v>0.47058823529411764</v>
      </c>
      <c r="L496" s="10">
        <f t="shared" si="74"/>
        <v>0.42105263157894735</v>
      </c>
      <c r="M496" s="36">
        <f t="shared" si="74"/>
        <v>0.25</v>
      </c>
    </row>
    <row r="497" spans="1:13" ht="12.75">
      <c r="A497" s="52" t="s">
        <v>29</v>
      </c>
      <c r="B497" s="53"/>
      <c r="C497" s="54"/>
      <c r="D497" s="54"/>
      <c r="E497" s="54"/>
      <c r="F497" s="54"/>
      <c r="G497" s="55"/>
      <c r="H497" s="54"/>
      <c r="I497" s="54"/>
      <c r="J497" s="54"/>
      <c r="K497" s="54"/>
      <c r="L497" s="54"/>
      <c r="M497" s="29"/>
    </row>
    <row r="498" spans="1:13" ht="11.25">
      <c r="A498" s="56" t="s">
        <v>17</v>
      </c>
      <c r="B498" s="59">
        <v>3</v>
      </c>
      <c r="C498" s="61"/>
      <c r="D498" s="61">
        <v>1</v>
      </c>
      <c r="E498" s="61">
        <v>1</v>
      </c>
      <c r="F498" s="61">
        <v>1</v>
      </c>
      <c r="G498" s="63"/>
      <c r="H498" s="61"/>
      <c r="I498" s="61"/>
      <c r="J498" s="61">
        <v>2</v>
      </c>
      <c r="K498" s="61">
        <v>1</v>
      </c>
      <c r="L498" s="61"/>
      <c r="M498" s="29"/>
    </row>
    <row r="499" spans="1:13" ht="11.25">
      <c r="A499" s="56" t="s">
        <v>18</v>
      </c>
      <c r="B499" s="36">
        <f>B498/'[1]Sheet1'!B$9</f>
        <v>0.009868421052631578</v>
      </c>
      <c r="C499" s="10"/>
      <c r="D499" s="10">
        <f>D498/'[1]Sheet1'!D$9</f>
        <v>0.010526315789473684</v>
      </c>
      <c r="E499" s="10">
        <f>E498/'[1]Sheet1'!E$9</f>
        <v>0.013157894736842105</v>
      </c>
      <c r="F499" s="10">
        <f>F498/'[1]Sheet1'!F$9</f>
        <v>0.06666666666666667</v>
      </c>
      <c r="G499" s="58"/>
      <c r="H499" s="10"/>
      <c r="I499" s="10"/>
      <c r="J499" s="10">
        <f>J498/'[1]Sheet1'!J$9</f>
        <v>0.02631578947368421</v>
      </c>
      <c r="K499" s="10">
        <f>K498/'[1]Sheet1'!K$9</f>
        <v>0.013513513513513514</v>
      </c>
      <c r="L499" s="10"/>
      <c r="M499" s="29"/>
    </row>
    <row r="500" spans="1:13" ht="11.25">
      <c r="A500" s="56" t="s">
        <v>19</v>
      </c>
      <c r="B500" s="64">
        <v>2.9</v>
      </c>
      <c r="C500" s="60"/>
      <c r="D500" s="60">
        <v>3.6</v>
      </c>
      <c r="E500" s="60">
        <v>2</v>
      </c>
      <c r="F500" s="60">
        <v>3</v>
      </c>
      <c r="G500" s="62"/>
      <c r="H500" s="60"/>
      <c r="I500" s="60"/>
      <c r="J500" s="60">
        <v>2.8</v>
      </c>
      <c r="K500" s="60">
        <v>3</v>
      </c>
      <c r="L500" s="60"/>
      <c r="M500" s="29"/>
    </row>
    <row r="501" spans="1:13" ht="11.25">
      <c r="A501" s="56" t="s">
        <v>20</v>
      </c>
      <c r="B501" s="59">
        <v>122</v>
      </c>
      <c r="C501" s="61"/>
      <c r="D501" s="61">
        <v>140</v>
      </c>
      <c r="E501" s="61">
        <v>148</v>
      </c>
      <c r="F501" s="61">
        <v>79</v>
      </c>
      <c r="G501" s="63"/>
      <c r="H501" s="61"/>
      <c r="I501" s="61"/>
      <c r="J501" s="61">
        <v>144</v>
      </c>
      <c r="K501" s="61">
        <v>79</v>
      </c>
      <c r="L501" s="61"/>
      <c r="M501" s="29"/>
    </row>
    <row r="502" spans="2:13" ht="11.25">
      <c r="B502" s="29"/>
      <c r="H502" s="3"/>
      <c r="M502" s="29"/>
    </row>
    <row r="503" spans="1:13" ht="12.75">
      <c r="A503" s="38" t="s">
        <v>66</v>
      </c>
      <c r="B503" s="51"/>
      <c r="C503"/>
      <c r="D503"/>
      <c r="E503"/>
      <c r="F503"/>
      <c r="G503" s="50"/>
      <c r="H503"/>
      <c r="I503"/>
      <c r="J503"/>
      <c r="K503"/>
      <c r="L503"/>
      <c r="M503" s="29"/>
    </row>
    <row r="504" spans="1:13" ht="12.75">
      <c r="A504" s="52" t="s">
        <v>28</v>
      </c>
      <c r="B504" s="53"/>
      <c r="C504" s="54"/>
      <c r="D504" s="54"/>
      <c r="E504" s="54"/>
      <c r="F504" s="54"/>
      <c r="G504" s="55"/>
      <c r="H504" s="54"/>
      <c r="I504" s="54"/>
      <c r="J504" s="54"/>
      <c r="K504" s="54"/>
      <c r="L504" s="54"/>
      <c r="M504" s="29"/>
    </row>
    <row r="505" spans="1:13" ht="11.25">
      <c r="A505" s="56" t="s">
        <v>17</v>
      </c>
      <c r="B505" s="29">
        <v>5</v>
      </c>
      <c r="C505" s="2"/>
      <c r="D505" s="5">
        <v>1</v>
      </c>
      <c r="E505" s="2"/>
      <c r="F505" s="2">
        <v>1</v>
      </c>
      <c r="G505" s="57">
        <v>3</v>
      </c>
      <c r="H505" s="9">
        <v>1</v>
      </c>
      <c r="I505" s="9">
        <v>1</v>
      </c>
      <c r="J505" s="9">
        <v>1</v>
      </c>
      <c r="K505" s="9"/>
      <c r="L505" s="9"/>
      <c r="M505" s="29">
        <v>2</v>
      </c>
    </row>
    <row r="506" spans="1:13" ht="11.25">
      <c r="A506" s="56" t="s">
        <v>18</v>
      </c>
      <c r="B506" s="36">
        <f>B505/'[1]Sheet1'!B$9</f>
        <v>0.01644736842105263</v>
      </c>
      <c r="C506" s="10"/>
      <c r="D506" s="10">
        <f>D505/'[1]Sheet1'!D$9</f>
        <v>0.010526315789473684</v>
      </c>
      <c r="E506" s="10"/>
      <c r="F506" s="10">
        <f>F505/'[1]Sheet1'!F$9</f>
        <v>0.06666666666666667</v>
      </c>
      <c r="G506" s="58">
        <f>G505/'[1]Sheet1'!G$9</f>
        <v>0.030612244897959183</v>
      </c>
      <c r="H506" s="10">
        <f>H505/'[1]Sheet1'!H$9</f>
        <v>0.029411764705882353</v>
      </c>
      <c r="I506" s="10">
        <f>I505/'[1]Sheet1'!I$9</f>
        <v>0.018518518518518517</v>
      </c>
      <c r="J506" s="10">
        <f>J505/'[1]Sheet1'!J$9</f>
        <v>0.013157894736842105</v>
      </c>
      <c r="K506" s="10"/>
      <c r="L506" s="10"/>
      <c r="M506" s="36">
        <f>M505/'[1]Sheet1'!M$9</f>
        <v>0.09523809523809523</v>
      </c>
    </row>
    <row r="507" spans="1:13" ht="11.25">
      <c r="A507" s="56" t="s">
        <v>19</v>
      </c>
      <c r="B507" s="59">
        <v>2.1</v>
      </c>
      <c r="C507" s="60"/>
      <c r="D507" s="61">
        <v>2.1</v>
      </c>
      <c r="E507" s="61"/>
      <c r="F507" s="61">
        <v>2.4</v>
      </c>
      <c r="G507" s="62">
        <v>1.9</v>
      </c>
      <c r="H507" s="61">
        <v>1.4</v>
      </c>
      <c r="I507" s="61">
        <v>2.4</v>
      </c>
      <c r="J507" s="61">
        <v>2.1</v>
      </c>
      <c r="K507" s="61"/>
      <c r="L507" s="61"/>
      <c r="M507" s="29">
        <v>2.2</v>
      </c>
    </row>
    <row r="508" spans="1:13" ht="11.25">
      <c r="A508" s="56" t="s">
        <v>20</v>
      </c>
      <c r="B508" s="59">
        <v>43</v>
      </c>
      <c r="C508" s="61"/>
      <c r="D508" s="61">
        <v>68</v>
      </c>
      <c r="E508" s="61"/>
      <c r="F508" s="61">
        <v>55</v>
      </c>
      <c r="G508" s="63">
        <v>30</v>
      </c>
      <c r="H508" s="61">
        <v>30</v>
      </c>
      <c r="I508" s="61">
        <v>55</v>
      </c>
      <c r="J508" s="61">
        <v>68</v>
      </c>
      <c r="K508" s="61"/>
      <c r="L508" s="61"/>
      <c r="M508" s="29">
        <v>30</v>
      </c>
    </row>
    <row r="509" spans="1:13" ht="11.25">
      <c r="A509" s="13" t="s">
        <v>24</v>
      </c>
      <c r="B509" s="20">
        <f>B495</f>
        <v>65</v>
      </c>
      <c r="C509" s="20">
        <f aca="true" t="shared" si="75" ref="C509:M509">C495</f>
        <v>3</v>
      </c>
      <c r="D509" s="11">
        <f t="shared" si="75"/>
        <v>27</v>
      </c>
      <c r="E509" s="11">
        <f t="shared" si="75"/>
        <v>16</v>
      </c>
      <c r="F509" s="11">
        <f t="shared" si="75"/>
        <v>2</v>
      </c>
      <c r="G509" s="11">
        <f t="shared" si="75"/>
        <v>17</v>
      </c>
      <c r="H509" s="20">
        <f t="shared" si="75"/>
        <v>3</v>
      </c>
      <c r="I509" s="11">
        <f t="shared" si="75"/>
        <v>12</v>
      </c>
      <c r="J509" s="11">
        <f t="shared" si="75"/>
        <v>20</v>
      </c>
      <c r="K509" s="11">
        <f t="shared" si="75"/>
        <v>16</v>
      </c>
      <c r="L509" s="11">
        <f t="shared" si="75"/>
        <v>8</v>
      </c>
      <c r="M509" s="37">
        <f t="shared" si="75"/>
        <v>6</v>
      </c>
    </row>
    <row r="510" spans="1:13" ht="11.25">
      <c r="A510" s="13" t="s">
        <v>22</v>
      </c>
      <c r="B510" s="19">
        <f aca="true" t="shared" si="76" ref="B510:M510">B509/B$9</f>
        <v>0.3125</v>
      </c>
      <c r="C510" s="19">
        <f t="shared" si="76"/>
        <v>0.25</v>
      </c>
      <c r="D510" s="10">
        <f t="shared" si="76"/>
        <v>0.3698630136986301</v>
      </c>
      <c r="E510" s="10">
        <f t="shared" si="76"/>
        <v>0.41025641025641024</v>
      </c>
      <c r="F510" s="10">
        <f t="shared" si="76"/>
        <v>0.3333333333333333</v>
      </c>
      <c r="G510" s="10">
        <f t="shared" si="76"/>
        <v>0.21794871794871795</v>
      </c>
      <c r="H510" s="19">
        <f t="shared" si="76"/>
        <v>0.125</v>
      </c>
      <c r="I510" s="10">
        <f t="shared" si="76"/>
        <v>0.26666666666666666</v>
      </c>
      <c r="J510" s="10">
        <f t="shared" si="76"/>
        <v>0.3225806451612903</v>
      </c>
      <c r="K510" s="10">
        <f t="shared" si="76"/>
        <v>0.47058823529411764</v>
      </c>
      <c r="L510" s="10">
        <f t="shared" si="76"/>
        <v>0.42105263157894735</v>
      </c>
      <c r="M510" s="36">
        <f t="shared" si="76"/>
        <v>0.25</v>
      </c>
    </row>
    <row r="511" spans="1:13" ht="12.75">
      <c r="A511" s="52" t="s">
        <v>29</v>
      </c>
      <c r="B511" s="53"/>
      <c r="C511" s="54"/>
      <c r="D511" s="54"/>
      <c r="E511" s="54"/>
      <c r="F511" s="54"/>
      <c r="G511" s="55"/>
      <c r="H511" s="54"/>
      <c r="I511" s="54"/>
      <c r="J511" s="54"/>
      <c r="K511" s="54"/>
      <c r="L511" s="54"/>
      <c r="M511" s="29"/>
    </row>
    <row r="512" spans="1:13" ht="11.25">
      <c r="A512" s="56" t="s">
        <v>17</v>
      </c>
      <c r="B512" s="59">
        <v>2</v>
      </c>
      <c r="C512" s="61"/>
      <c r="D512" s="61"/>
      <c r="E512" s="61">
        <v>1</v>
      </c>
      <c r="F512" s="61">
        <v>1</v>
      </c>
      <c r="G512" s="63"/>
      <c r="H512" s="61"/>
      <c r="I512" s="61"/>
      <c r="J512" s="61">
        <v>1</v>
      </c>
      <c r="K512" s="61"/>
      <c r="L512" s="61">
        <v>1</v>
      </c>
      <c r="M512" s="29"/>
    </row>
    <row r="513" spans="1:13" ht="11.25">
      <c r="A513" s="56" t="s">
        <v>18</v>
      </c>
      <c r="B513" s="36">
        <f>B512/'[1]Sheet1'!B$9</f>
        <v>0.006578947368421052</v>
      </c>
      <c r="C513" s="10"/>
      <c r="D513" s="10"/>
      <c r="E513" s="10">
        <f>E512/'[1]Sheet1'!E$9</f>
        <v>0.013157894736842105</v>
      </c>
      <c r="F513" s="10">
        <f>F512/'[1]Sheet1'!F$9</f>
        <v>0.06666666666666667</v>
      </c>
      <c r="G513" s="58"/>
      <c r="H513" s="10"/>
      <c r="I513" s="10"/>
      <c r="J513" s="10">
        <f>J512/'[1]Sheet1'!J$9</f>
        <v>0.013157894736842105</v>
      </c>
      <c r="K513" s="10"/>
      <c r="L513" s="10"/>
      <c r="M513" s="29"/>
    </row>
    <row r="514" spans="1:13" ht="11.25">
      <c r="A514" s="56" t="s">
        <v>19</v>
      </c>
      <c r="B514" s="64">
        <v>2.6</v>
      </c>
      <c r="C514" s="60"/>
      <c r="D514" s="60"/>
      <c r="E514" s="60">
        <v>2</v>
      </c>
      <c r="F514" s="60">
        <v>3.1</v>
      </c>
      <c r="G514" s="62"/>
      <c r="H514" s="60"/>
      <c r="I514" s="60"/>
      <c r="J514" s="60">
        <v>2</v>
      </c>
      <c r="K514" s="60"/>
      <c r="L514" s="60">
        <v>3.1</v>
      </c>
      <c r="M514" s="29"/>
    </row>
    <row r="515" spans="1:13" ht="11.25">
      <c r="A515" s="56" t="s">
        <v>20</v>
      </c>
      <c r="B515" s="59">
        <v>125</v>
      </c>
      <c r="C515" s="61"/>
      <c r="D515" s="61"/>
      <c r="E515" s="61">
        <v>158</v>
      </c>
      <c r="F515" s="61">
        <v>91</v>
      </c>
      <c r="G515" s="63"/>
      <c r="H515" s="61"/>
      <c r="I515" s="61"/>
      <c r="J515" s="61">
        <v>158</v>
      </c>
      <c r="K515" s="61"/>
      <c r="L515" s="61">
        <v>91</v>
      </c>
      <c r="M515" s="29"/>
    </row>
  </sheetData>
  <sheetProtection/>
  <mergeCells count="3">
    <mergeCell ref="A1:M1"/>
    <mergeCell ref="A2:M2"/>
    <mergeCell ref="A3:M3"/>
  </mergeCells>
  <printOptions horizontalCentered="1"/>
  <pageMargins left="0.25" right="0.25" top="1" bottom="1" header="0.5" footer="0.5"/>
  <pageSetup horizontalDpi="300" verticalDpi="300" orientation="landscape" pageOrder="overThenDown" r:id="rId1"/>
  <headerFooter alignWithMargins="0">
    <oddFooter>&amp;L&amp;9Institutional Research&amp;R&amp;9e:\Flow\&amp;F
&amp;T    &amp;D</oddFooter>
  </headerFooter>
  <rowBreaks count="1" manualBreakCount="1">
    <brk id="2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2003-11-21T17:01:17Z</cp:lastPrinted>
  <dcterms:created xsi:type="dcterms:W3CDTF">1997-03-11T18:53:11Z</dcterms:created>
  <dcterms:modified xsi:type="dcterms:W3CDTF">2009-03-12T15:50:47Z</dcterms:modified>
  <cp:category/>
  <cp:version/>
  <cp:contentType/>
  <cp:contentStatus/>
</cp:coreProperties>
</file>