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45" windowWidth="7680" windowHeight="8730" tabRatio="790" activeTab="0"/>
  </bookViews>
  <sheets>
    <sheet name="961" sheetId="1" r:id="rId1"/>
  </sheets>
  <externalReferences>
    <externalReference r:id="rId4"/>
  </externalReferences>
  <definedNames>
    <definedName name="_xlnm.Print_Area" localSheetId="0">'961'!$A$1:$T$308</definedName>
    <definedName name="_xlnm.Print_Titles" localSheetId="0">'961'!$1:$6</definedName>
  </definedNames>
  <calcPr fullCalcOnLoad="1"/>
</workbook>
</file>

<file path=xl/sharedStrings.xml><?xml version="1.0" encoding="utf-8"?>
<sst xmlns="http://schemas.openxmlformats.org/spreadsheetml/2006/main" count="490" uniqueCount="75">
  <si>
    <t>BOWLING GREEN STATE UNIVERSITY</t>
  </si>
  <si>
    <t>STUDENT FLOW MODEL</t>
  </si>
  <si>
    <t>Gender</t>
  </si>
  <si>
    <t>Ethnicity</t>
  </si>
  <si>
    <t>College</t>
  </si>
  <si>
    <t>Class</t>
  </si>
  <si>
    <t>Semester</t>
  </si>
  <si>
    <t>Total</t>
  </si>
  <si>
    <t>Female</t>
  </si>
  <si>
    <t>Male</t>
  </si>
  <si>
    <t>Afr Am/Bl</t>
  </si>
  <si>
    <t>Am Ind</t>
  </si>
  <si>
    <t>Hisp Am</t>
  </si>
  <si>
    <t>White/Cau</t>
  </si>
  <si>
    <t>Unkn/Oth</t>
  </si>
  <si>
    <t>A&amp;S</t>
  </si>
  <si>
    <t>BA</t>
  </si>
  <si>
    <t>EAP</t>
  </si>
  <si>
    <t>HHS</t>
  </si>
  <si>
    <t>TEC</t>
  </si>
  <si>
    <t>ACE</t>
  </si>
  <si>
    <t>FIR</t>
  </si>
  <si>
    <t>Fres</t>
  </si>
  <si>
    <t>Soph</t>
  </si>
  <si>
    <t>Jun</t>
  </si>
  <si>
    <t>Sen</t>
  </si>
  <si>
    <t>ENROLLED</t>
  </si>
  <si>
    <t>% ENR</t>
  </si>
  <si>
    <t>CUM GPA</t>
  </si>
  <si>
    <t>CUM HRS</t>
  </si>
  <si>
    <t>GRAD</t>
  </si>
  <si>
    <t>CUM % GRAD</t>
  </si>
  <si>
    <t>FALL 96</t>
  </si>
  <si>
    <t>CUM GRAD</t>
  </si>
  <si>
    <t>SPRING 97</t>
  </si>
  <si>
    <t>SUMMER 97</t>
  </si>
  <si>
    <t>FALL 97</t>
  </si>
  <si>
    <t>FIRELANDS CAMPUS</t>
  </si>
  <si>
    <t>MAIN CAMPUS</t>
  </si>
  <si>
    <t>SPRING 98</t>
  </si>
  <si>
    <t>FALL 1996 FIRELANDS CAMPUS FULL-TIME NEW FIRST YEAR STUDENTS</t>
  </si>
  <si>
    <t>SUMMER 98</t>
  </si>
  <si>
    <t>FALL 98</t>
  </si>
  <si>
    <t>SPRING 99</t>
  </si>
  <si>
    <t>% GRAD</t>
  </si>
  <si>
    <t>FALL 99</t>
  </si>
  <si>
    <t>SUMMER 99</t>
  </si>
  <si>
    <t>SPRING 00</t>
  </si>
  <si>
    <t>SUMMER 00</t>
  </si>
  <si>
    <t>FALL 2000</t>
  </si>
  <si>
    <t>SPRING 2001</t>
  </si>
  <si>
    <t>SUMMER 2001</t>
  </si>
  <si>
    <t>FALL 2001</t>
  </si>
  <si>
    <t>SPRING 2002</t>
  </si>
  <si>
    <t>FALL 2002</t>
  </si>
  <si>
    <t>SUMMER 2002</t>
  </si>
  <si>
    <t>SPRING 2003</t>
  </si>
  <si>
    <t>SUMMER 2003</t>
  </si>
  <si>
    <t>FALL 2003</t>
  </si>
  <si>
    <t>SPRING 2004</t>
  </si>
  <si>
    <t>SUMMER 2004</t>
  </si>
  <si>
    <t>FALL 2004</t>
  </si>
  <si>
    <t>SPRING 2005</t>
  </si>
  <si>
    <t>SUMMER 2005</t>
  </si>
  <si>
    <t>FALL 2005</t>
  </si>
  <si>
    <t>SPRING 2006</t>
  </si>
  <si>
    <t>FALL 2006</t>
  </si>
  <si>
    <t>SUMMER 2006</t>
  </si>
  <si>
    <t>SPRING 2007</t>
  </si>
  <si>
    <t>SUMMER 2007</t>
  </si>
  <si>
    <t>FALL 2007</t>
  </si>
  <si>
    <t>SPRING 2008</t>
  </si>
  <si>
    <t>SUMMER 2008</t>
  </si>
  <si>
    <t>FALL 2008</t>
  </si>
  <si>
    <t>SPRING 2009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</si>
</sst>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%"/>
    <numFmt numFmtId="177" formatCode="0.000"/>
    <numFmt numFmtId="178" formatCode="0.0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#,##0.0"/>
    <numFmt numFmtId="183" formatCode="0;[Red]0"/>
    <numFmt numFmtId="184" formatCode="0.0000"/>
    <numFmt numFmtId="185" formatCode="0.000000"/>
    <numFmt numFmtId="186" formatCode="0.00000"/>
    <numFmt numFmtId="187" formatCode="0.0;[Red]0.0"/>
    <numFmt numFmtId="188" formatCode="0.00;[Red]0.00"/>
    <numFmt numFmtId="189" formatCode="0.0_ "/>
  </numFmts>
  <fonts count="2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23" fillId="16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76" fontId="5" fillId="0" borderId="14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176" fontId="5" fillId="0" borderId="13" xfId="0" applyNumberFormat="1" applyFont="1" applyBorder="1" applyAlignment="1">
      <alignment horizontal="center"/>
    </xf>
    <xf numFmtId="176" fontId="5" fillId="0" borderId="14" xfId="60" applyNumberFormat="1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76" fontId="5" fillId="0" borderId="13" xfId="60" applyNumberFormat="1" applyFont="1" applyBorder="1" applyAlignment="1">
      <alignment horizontal="center"/>
    </xf>
    <xf numFmtId="176" fontId="5" fillId="0" borderId="0" xfId="6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3" fontId="5" fillId="0" borderId="0" xfId="0" applyNumberFormat="1" applyFont="1" applyBorder="1" applyAlignment="1">
      <alignment horizontal="center"/>
    </xf>
    <xf numFmtId="0" fontId="4" fillId="18" borderId="16" xfId="0" applyFont="1" applyFill="1" applyBorder="1" applyAlignment="1">
      <alignment horizontal="left"/>
    </xf>
    <xf numFmtId="0" fontId="4" fillId="18" borderId="11" xfId="0" applyFont="1" applyFill="1" applyBorder="1" applyAlignment="1">
      <alignment horizontal="left"/>
    </xf>
    <xf numFmtId="0" fontId="4" fillId="18" borderId="17" xfId="0" applyFont="1" applyFill="1" applyBorder="1" applyAlignment="1">
      <alignment horizontal="center"/>
    </xf>
    <xf numFmtId="0" fontId="5" fillId="0" borderId="13" xfId="60" applyNumberFormat="1" applyFont="1" applyBorder="1" applyAlignment="1">
      <alignment horizontal="center"/>
    </xf>
    <xf numFmtId="0" fontId="5" fillId="0" borderId="14" xfId="60" applyNumberFormat="1" applyFont="1" applyBorder="1" applyAlignment="1">
      <alignment horizontal="center"/>
    </xf>
    <xf numFmtId="0" fontId="5" fillId="0" borderId="0" xfId="6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13" xfId="0" applyNumberFormat="1" applyFont="1" applyBorder="1" applyAlignment="1">
      <alignment horizontal="left"/>
    </xf>
    <xf numFmtId="2" fontId="5" fillId="0" borderId="0" xfId="0" applyNumberFormat="1" applyFont="1" applyAlignment="1">
      <alignment/>
    </xf>
    <xf numFmtId="0" fontId="4" fillId="18" borderId="16" xfId="0" applyFont="1" applyFill="1" applyBorder="1" applyAlignment="1">
      <alignment horizontal="center"/>
    </xf>
    <xf numFmtId="0" fontId="4" fillId="18" borderId="18" xfId="0" applyFont="1" applyFill="1" applyBorder="1" applyAlignment="1">
      <alignment horizontal="center"/>
    </xf>
    <xf numFmtId="0" fontId="4" fillId="18" borderId="11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76" fontId="5" fillId="0" borderId="11" xfId="0" applyNumberFormat="1" applyFont="1" applyBorder="1" applyAlignment="1">
      <alignment horizontal="center"/>
    </xf>
    <xf numFmtId="0" fontId="4" fillId="18" borderId="19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9" fontId="5" fillId="0" borderId="13" xfId="60" applyFont="1" applyBorder="1" applyAlignment="1">
      <alignment horizontal="center"/>
    </xf>
    <xf numFmtId="9" fontId="5" fillId="0" borderId="0" xfId="60" applyFont="1" applyBorder="1" applyAlignment="1">
      <alignment horizontal="center"/>
    </xf>
    <xf numFmtId="178" fontId="5" fillId="0" borderId="0" xfId="0" applyNumberFormat="1" applyFont="1" applyAlignment="1">
      <alignment horizontal="center"/>
    </xf>
    <xf numFmtId="0" fontId="5" fillId="0" borderId="21" xfId="0" applyFont="1" applyBorder="1" applyAlignment="1">
      <alignment horizontal="center"/>
    </xf>
    <xf numFmtId="176" fontId="5" fillId="0" borderId="21" xfId="60" applyNumberFormat="1" applyFont="1" applyBorder="1" applyAlignment="1">
      <alignment horizontal="center"/>
    </xf>
    <xf numFmtId="189" fontId="5" fillId="0" borderId="0" xfId="0" applyNumberFormat="1" applyFont="1" applyAlignment="1">
      <alignment horizontal="center"/>
    </xf>
    <xf numFmtId="178" fontId="5" fillId="0" borderId="0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9" fillId="0" borderId="14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21" xfId="57" applyFont="1" applyBorder="1">
      <alignment/>
      <protection/>
    </xf>
    <xf numFmtId="0" fontId="5" fillId="0" borderId="21" xfId="57" applyFont="1" applyBorder="1">
      <alignment/>
      <protection/>
    </xf>
    <xf numFmtId="0" fontId="5" fillId="0" borderId="0" xfId="57" applyFont="1" applyBorder="1">
      <alignment/>
      <protection/>
    </xf>
    <xf numFmtId="0" fontId="5" fillId="0" borderId="14" xfId="57" applyFont="1" applyBorder="1">
      <alignment/>
      <protection/>
    </xf>
    <xf numFmtId="0" fontId="9" fillId="0" borderId="0" xfId="57" applyFont="1" applyBorder="1">
      <alignment/>
      <protection/>
    </xf>
    <xf numFmtId="0" fontId="9" fillId="0" borderId="14" xfId="57" applyFont="1" applyBorder="1">
      <alignment/>
      <protection/>
    </xf>
    <xf numFmtId="0" fontId="5" fillId="0" borderId="0" xfId="57" applyFont="1" applyBorder="1" applyAlignment="1">
      <alignment horizontal="center"/>
      <protection/>
    </xf>
    <xf numFmtId="0" fontId="5" fillId="0" borderId="14" xfId="57" applyFont="1" applyBorder="1" applyAlignment="1">
      <alignment horizontal="center"/>
      <protection/>
    </xf>
    <xf numFmtId="0" fontId="9" fillId="0" borderId="0" xfId="57" applyFont="1">
      <alignment/>
      <protection/>
    </xf>
    <xf numFmtId="0" fontId="5" fillId="0" borderId="21" xfId="57" applyFont="1" applyBorder="1" applyAlignment="1">
      <alignment horizontal="center"/>
      <protection/>
    </xf>
    <xf numFmtId="0" fontId="9" fillId="0" borderId="0" xfId="57" applyFont="1" applyAlignment="1">
      <alignment horizontal="center"/>
      <protection/>
    </xf>
    <xf numFmtId="0" fontId="9" fillId="0" borderId="14" xfId="57" applyFont="1" applyBorder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178" fontId="5" fillId="0" borderId="21" xfId="42" applyNumberFormat="1" applyFont="1" applyBorder="1" applyAlignment="1">
      <alignment horizontal="center"/>
    </xf>
    <xf numFmtId="178" fontId="5" fillId="0" borderId="0" xfId="42" applyNumberFormat="1" applyFont="1" applyBorder="1" applyAlignment="1">
      <alignment horizontal="center"/>
    </xf>
    <xf numFmtId="178" fontId="5" fillId="0" borderId="14" xfId="42" applyNumberFormat="1" applyFont="1" applyBorder="1" applyAlignment="1">
      <alignment horizontal="center"/>
    </xf>
    <xf numFmtId="178" fontId="5" fillId="0" borderId="0" xfId="60" applyNumberFormat="1" applyFont="1" applyBorder="1" applyAlignment="1">
      <alignment horizontal="center"/>
    </xf>
    <xf numFmtId="178" fontId="9" fillId="0" borderId="0" xfId="57" applyNumberFormat="1" applyFont="1" applyAlignment="1">
      <alignment horizontal="center"/>
      <protection/>
    </xf>
    <xf numFmtId="178" fontId="9" fillId="0" borderId="14" xfId="57" applyNumberFormat="1" applyFont="1" applyBorder="1" applyAlignment="1">
      <alignment horizontal="center"/>
      <protection/>
    </xf>
    <xf numFmtId="178" fontId="5" fillId="0" borderId="0" xfId="57" applyNumberFormat="1" applyFont="1" applyAlignment="1">
      <alignment horizontal="center"/>
      <protection/>
    </xf>
    <xf numFmtId="178" fontId="5" fillId="0" borderId="14" xfId="57" applyNumberFormat="1" applyFont="1" applyBorder="1" applyAlignment="1">
      <alignment horizontal="center"/>
      <protection/>
    </xf>
    <xf numFmtId="1" fontId="5" fillId="0" borderId="0" xfId="57" applyNumberFormat="1" applyFont="1" applyBorder="1" applyAlignment="1">
      <alignment horizontal="center"/>
      <protection/>
    </xf>
    <xf numFmtId="178" fontId="5" fillId="0" borderId="0" xfId="57" applyNumberFormat="1" applyFont="1" applyBorder="1" applyAlignment="1">
      <alignment horizontal="center"/>
      <protection/>
    </xf>
    <xf numFmtId="178" fontId="5" fillId="0" borderId="21" xfId="57" applyNumberFormat="1" applyFont="1" applyBorder="1" applyAlignment="1">
      <alignment horizontal="center"/>
      <protection/>
    </xf>
    <xf numFmtId="0" fontId="5" fillId="0" borderId="14" xfId="57" applyNumberFormat="1" applyFont="1" applyBorder="1" applyAlignment="1">
      <alignment horizontal="center"/>
      <protection/>
    </xf>
    <xf numFmtId="0" fontId="5" fillId="0" borderId="21" xfId="57" applyNumberFormat="1" applyFont="1" applyBorder="1" applyAlignment="1">
      <alignment horizontal="center"/>
      <protection/>
    </xf>
    <xf numFmtId="0" fontId="5" fillId="0" borderId="0" xfId="57" applyNumberFormat="1" applyFont="1" applyBorder="1" applyAlignment="1">
      <alignment horizontal="center"/>
      <protection/>
    </xf>
    <xf numFmtId="0" fontId="5" fillId="0" borderId="0" xfId="57" applyNumberFormat="1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4" fillId="18" borderId="16" xfId="0" applyFont="1" applyFill="1" applyBorder="1" applyAlignment="1">
      <alignment horizontal="center"/>
    </xf>
    <xf numFmtId="0" fontId="4" fillId="18" borderId="15" xfId="0" applyFont="1" applyFill="1" applyBorder="1" applyAlignment="1">
      <alignment horizontal="center"/>
    </xf>
    <xf numFmtId="0" fontId="4" fillId="18" borderId="20" xfId="0" applyFont="1" applyFill="1" applyBorder="1" applyAlignment="1">
      <alignment horizontal="center"/>
    </xf>
    <xf numFmtId="178" fontId="5" fillId="0" borderId="13" xfId="0" applyNumberFormat="1" applyFont="1" applyBorder="1" applyAlignment="1">
      <alignment horizontal="center"/>
    </xf>
    <xf numFmtId="1" fontId="5" fillId="0" borderId="13" xfId="60" applyNumberFormat="1" applyFont="1" applyBorder="1" applyAlignment="1">
      <alignment horizontal="center"/>
    </xf>
    <xf numFmtId="1" fontId="5" fillId="0" borderId="0" xfId="60" applyNumberFormat="1" applyFont="1" applyBorder="1" applyAlignment="1">
      <alignment horizontal="center"/>
    </xf>
    <xf numFmtId="1" fontId="5" fillId="0" borderId="14" xfId="6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reland%20Full-time0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B9">
            <v>304</v>
          </cell>
          <cell r="C9">
            <v>173</v>
          </cell>
          <cell r="D9">
            <v>131</v>
          </cell>
          <cell r="E9">
            <v>19</v>
          </cell>
          <cell r="I9">
            <v>249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5"/>
  <sheetViews>
    <sheetView tabSelected="1" zoomScalePageLayoutView="0" workbookViewId="0" topLeftCell="A1">
      <pane ySplit="6" topLeftCell="BM480" activePane="bottomLeft" state="frozen"/>
      <selection pane="topLeft" activeCell="A1" sqref="A1"/>
      <selection pane="bottomLeft" activeCell="E448" sqref="E448"/>
    </sheetView>
  </sheetViews>
  <sheetFormatPr defaultColWidth="9.140625" defaultRowHeight="12.75"/>
  <cols>
    <col min="1" max="1" width="17.28125" style="26" customWidth="1"/>
    <col min="2" max="3" width="6.7109375" style="6" customWidth="1"/>
    <col min="4" max="4" width="6.7109375" style="5" customWidth="1"/>
    <col min="5" max="5" width="8.7109375" style="6" customWidth="1"/>
    <col min="6" max="6" width="6.7109375" style="10" customWidth="1"/>
    <col min="7" max="7" width="7.57421875" style="10" customWidth="1"/>
    <col min="8" max="8" width="9.28125" style="10" customWidth="1"/>
    <col min="9" max="9" width="8.7109375" style="7" customWidth="1"/>
    <col min="10" max="10" width="5.28125" style="10" bestFit="1" customWidth="1"/>
    <col min="11" max="11" width="6.421875" style="10" bestFit="1" customWidth="1"/>
    <col min="12" max="15" width="4.8515625" style="10" customWidth="1"/>
    <col min="16" max="16" width="4.8515625" style="7" customWidth="1"/>
    <col min="17" max="19" width="4.8515625" style="5" customWidth="1"/>
    <col min="20" max="20" width="4.8515625" style="7" customWidth="1"/>
    <col min="21" max="16384" width="9.140625" style="1" customWidth="1"/>
  </cols>
  <sheetData>
    <row r="1" spans="1:20" ht="15.7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20" ht="15.75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0" ht="15.75">
      <c r="A3" s="89" t="s">
        <v>40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" customFormat="1" ht="11.25">
      <c r="A4" s="48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1.25">
      <c r="A5" s="31"/>
      <c r="B5" s="40"/>
      <c r="C5" s="90" t="s">
        <v>2</v>
      </c>
      <c r="D5" s="91"/>
      <c r="E5" s="90" t="s">
        <v>3</v>
      </c>
      <c r="F5" s="92"/>
      <c r="G5" s="92"/>
      <c r="H5" s="92"/>
      <c r="I5" s="91"/>
      <c r="J5" s="90" t="s">
        <v>4</v>
      </c>
      <c r="K5" s="92"/>
      <c r="L5" s="92"/>
      <c r="M5" s="92"/>
      <c r="N5" s="92"/>
      <c r="O5" s="92"/>
      <c r="P5" s="91"/>
      <c r="Q5" s="90" t="s">
        <v>5</v>
      </c>
      <c r="R5" s="92"/>
      <c r="S5" s="92"/>
      <c r="T5" s="91"/>
    </row>
    <row r="6" spans="1:20" ht="11.25">
      <c r="A6" s="32" t="s">
        <v>6</v>
      </c>
      <c r="B6" s="42" t="s">
        <v>7</v>
      </c>
      <c r="C6" s="33" t="s">
        <v>8</v>
      </c>
      <c r="D6" s="46" t="s">
        <v>9</v>
      </c>
      <c r="E6" s="33" t="s">
        <v>10</v>
      </c>
      <c r="F6" s="33" t="s">
        <v>11</v>
      </c>
      <c r="G6" s="33" t="s">
        <v>12</v>
      </c>
      <c r="H6" s="33" t="s">
        <v>13</v>
      </c>
      <c r="I6" s="33" t="s">
        <v>14</v>
      </c>
      <c r="J6" s="41" t="s">
        <v>21</v>
      </c>
      <c r="K6" s="33" t="s">
        <v>15</v>
      </c>
      <c r="L6" s="33" t="s">
        <v>16</v>
      </c>
      <c r="M6" s="33" t="s">
        <v>17</v>
      </c>
      <c r="N6" s="33" t="s">
        <v>18</v>
      </c>
      <c r="O6" s="33" t="s">
        <v>19</v>
      </c>
      <c r="P6" s="33" t="s">
        <v>20</v>
      </c>
      <c r="Q6" s="41" t="s">
        <v>22</v>
      </c>
      <c r="R6" s="33" t="s">
        <v>23</v>
      </c>
      <c r="S6" s="33" t="s">
        <v>24</v>
      </c>
      <c r="T6" s="33" t="s">
        <v>25</v>
      </c>
    </row>
    <row r="7" spans="1:19" ht="11.25" customHeight="1">
      <c r="A7" s="28"/>
      <c r="B7" s="43"/>
      <c r="D7" s="10"/>
      <c r="Q7" s="10"/>
      <c r="R7" s="10"/>
      <c r="S7" s="10"/>
    </row>
    <row r="8" spans="1:19" ht="11.25" customHeight="1">
      <c r="A8" s="27" t="s">
        <v>32</v>
      </c>
      <c r="D8" s="10"/>
      <c r="Q8" s="10"/>
      <c r="R8" s="10"/>
      <c r="S8" s="10"/>
    </row>
    <row r="9" spans="1:19" ht="11.25" customHeight="1">
      <c r="A9" s="26" t="s">
        <v>26</v>
      </c>
      <c r="B9" s="6">
        <f>SUM(C9:D9)</f>
        <v>208</v>
      </c>
      <c r="C9" s="6">
        <v>132</v>
      </c>
      <c r="D9" s="10">
        <v>76</v>
      </c>
      <c r="E9" s="6">
        <v>9</v>
      </c>
      <c r="F9" s="10">
        <v>1</v>
      </c>
      <c r="G9" s="10">
        <v>4</v>
      </c>
      <c r="H9" s="10">
        <v>185</v>
      </c>
      <c r="I9" s="7">
        <v>9</v>
      </c>
      <c r="J9" s="10">
        <v>208</v>
      </c>
      <c r="Q9" s="10">
        <v>208</v>
      </c>
      <c r="R9" s="10"/>
      <c r="S9" s="10"/>
    </row>
    <row r="10" spans="4:19" ht="11.25" customHeight="1">
      <c r="D10" s="10"/>
      <c r="Q10" s="10"/>
      <c r="R10" s="10"/>
      <c r="S10" s="10"/>
    </row>
    <row r="11" spans="1:19" ht="11.25" customHeight="1">
      <c r="A11" s="27" t="s">
        <v>34</v>
      </c>
      <c r="D11" s="10"/>
      <c r="Q11" s="10"/>
      <c r="R11" s="10"/>
      <c r="S11" s="10"/>
    </row>
    <row r="12" spans="1:19" ht="11.25" customHeight="1">
      <c r="A12" s="27" t="s">
        <v>37</v>
      </c>
      <c r="D12" s="10"/>
      <c r="Q12" s="10"/>
      <c r="R12" s="10"/>
      <c r="S12" s="10"/>
    </row>
    <row r="13" spans="1:19" ht="11.25" customHeight="1">
      <c r="A13" s="26" t="s">
        <v>26</v>
      </c>
      <c r="B13" s="6">
        <f>SUM(C13:D13)</f>
        <v>171</v>
      </c>
      <c r="C13" s="6">
        <v>104</v>
      </c>
      <c r="D13" s="10">
        <v>67</v>
      </c>
      <c r="E13" s="6">
        <v>6</v>
      </c>
      <c r="G13" s="10">
        <v>4</v>
      </c>
      <c r="H13" s="10">
        <v>153</v>
      </c>
      <c r="I13" s="7">
        <v>8</v>
      </c>
      <c r="J13" s="10">
        <v>171</v>
      </c>
      <c r="Q13" s="10">
        <v>168</v>
      </c>
      <c r="R13" s="10">
        <v>3</v>
      </c>
      <c r="S13" s="10"/>
    </row>
    <row r="14" spans="1:19" ht="11.25" customHeight="1">
      <c r="A14" s="26" t="s">
        <v>27</v>
      </c>
      <c r="B14" s="13">
        <f>+B13/B$9</f>
        <v>0.8221153846153846</v>
      </c>
      <c r="C14" s="13">
        <f>+C13/C$9</f>
        <v>0.7878787878787878</v>
      </c>
      <c r="D14" s="15">
        <f>+D13/D$9</f>
        <v>0.881578947368421</v>
      </c>
      <c r="E14" s="13">
        <f>+E13/E9</f>
        <v>0.6666666666666666</v>
      </c>
      <c r="F14" s="15"/>
      <c r="G14" s="15">
        <f>+G13/G9</f>
        <v>1</v>
      </c>
      <c r="H14" s="15">
        <f>+H13/H9</f>
        <v>0.827027027027027</v>
      </c>
      <c r="I14" s="8">
        <f>+I13/I9</f>
        <v>0.8888888888888888</v>
      </c>
      <c r="Q14" s="10"/>
      <c r="R14" s="10"/>
      <c r="S14" s="10"/>
    </row>
    <row r="15" spans="1:19" ht="11.25" customHeight="1">
      <c r="A15" s="26" t="s">
        <v>28</v>
      </c>
      <c r="B15" s="6">
        <v>2.31</v>
      </c>
      <c r="C15" s="6">
        <v>2.34</v>
      </c>
      <c r="D15" s="10">
        <v>2.25</v>
      </c>
      <c r="E15" s="6">
        <v>1.18</v>
      </c>
      <c r="G15" s="10">
        <v>2.72</v>
      </c>
      <c r="H15" s="10">
        <v>2.35</v>
      </c>
      <c r="I15" s="7">
        <v>2.17</v>
      </c>
      <c r="J15" s="10">
        <v>2.31</v>
      </c>
      <c r="Q15" s="10">
        <v>2.29</v>
      </c>
      <c r="R15" s="10">
        <v>3.05</v>
      </c>
      <c r="S15" s="10"/>
    </row>
    <row r="16" spans="1:19" ht="11.25" customHeight="1">
      <c r="A16" s="26" t="s">
        <v>29</v>
      </c>
      <c r="B16" s="6">
        <v>12</v>
      </c>
      <c r="C16" s="6">
        <v>12</v>
      </c>
      <c r="D16" s="10">
        <v>12</v>
      </c>
      <c r="E16" s="6">
        <v>7</v>
      </c>
      <c r="G16" s="10">
        <v>13</v>
      </c>
      <c r="H16" s="10">
        <v>12</v>
      </c>
      <c r="I16" s="7">
        <v>14</v>
      </c>
      <c r="J16" s="10">
        <v>12</v>
      </c>
      <c r="Q16" s="10">
        <v>12</v>
      </c>
      <c r="R16" s="10">
        <v>36</v>
      </c>
      <c r="S16" s="10"/>
    </row>
    <row r="17" spans="1:19" ht="11.25" customHeight="1">
      <c r="A17" s="27" t="s">
        <v>38</v>
      </c>
      <c r="D17" s="10"/>
      <c r="Q17" s="10"/>
      <c r="R17" s="10"/>
      <c r="S17" s="10"/>
    </row>
    <row r="18" spans="1:19" ht="11.25" customHeight="1">
      <c r="A18" s="26" t="s">
        <v>26</v>
      </c>
      <c r="B18" s="6">
        <f>SUM(C18:D18)</f>
        <v>7</v>
      </c>
      <c r="C18" s="6">
        <v>6</v>
      </c>
      <c r="D18" s="10">
        <v>1</v>
      </c>
      <c r="H18" s="10">
        <v>7</v>
      </c>
      <c r="K18" s="10">
        <v>2</v>
      </c>
      <c r="M18" s="10">
        <v>4</v>
      </c>
      <c r="P18" s="7">
        <v>1</v>
      </c>
      <c r="Q18" s="10">
        <v>7</v>
      </c>
      <c r="R18" s="10"/>
      <c r="S18" s="10"/>
    </row>
    <row r="19" spans="1:19" ht="11.25" customHeight="1">
      <c r="A19" s="26" t="s">
        <v>27</v>
      </c>
      <c r="B19" s="13">
        <f>+B18/B$9</f>
        <v>0.03365384615384615</v>
      </c>
      <c r="C19" s="13">
        <f>+C18/C$9</f>
        <v>0.045454545454545456</v>
      </c>
      <c r="D19" s="15">
        <f>+D18/D$9</f>
        <v>0.013157894736842105</v>
      </c>
      <c r="E19" s="13"/>
      <c r="H19" s="15">
        <f>+H18/H$9</f>
        <v>0.03783783783783784</v>
      </c>
      <c r="Q19" s="10"/>
      <c r="R19" s="10"/>
      <c r="S19" s="10"/>
    </row>
    <row r="20" spans="1:20" ht="11.25" customHeight="1">
      <c r="A20" s="26" t="s">
        <v>28</v>
      </c>
      <c r="B20" s="6">
        <v>2.75</v>
      </c>
      <c r="C20" s="6">
        <v>2.85</v>
      </c>
      <c r="D20" s="16">
        <v>2.2</v>
      </c>
      <c r="E20" s="11"/>
      <c r="H20" s="10">
        <v>2.75</v>
      </c>
      <c r="K20" s="10">
        <v>3.19</v>
      </c>
      <c r="M20" s="10">
        <v>2.68</v>
      </c>
      <c r="P20" s="12">
        <v>2.2</v>
      </c>
      <c r="Q20" s="16">
        <v>2.75</v>
      </c>
      <c r="R20" s="16"/>
      <c r="S20" s="16"/>
      <c r="T20" s="12"/>
    </row>
    <row r="21" spans="1:19" ht="11.25" customHeight="1">
      <c r="A21" s="26" t="s">
        <v>29</v>
      </c>
      <c r="B21" s="6">
        <v>13</v>
      </c>
      <c r="C21" s="6">
        <v>14</v>
      </c>
      <c r="D21" s="10">
        <v>10</v>
      </c>
      <c r="H21" s="10">
        <v>13</v>
      </c>
      <c r="K21" s="10">
        <v>19</v>
      </c>
      <c r="M21" s="10">
        <v>12</v>
      </c>
      <c r="P21" s="7">
        <v>10</v>
      </c>
      <c r="Q21" s="10">
        <v>13</v>
      </c>
      <c r="R21" s="10"/>
      <c r="S21" s="10"/>
    </row>
    <row r="22" spans="4:19" ht="11.25" customHeight="1">
      <c r="D22" s="10"/>
      <c r="Q22" s="10"/>
      <c r="R22" s="10"/>
      <c r="S22" s="10"/>
    </row>
    <row r="23" spans="1:19" ht="11.25" customHeight="1">
      <c r="A23" s="27" t="s">
        <v>35</v>
      </c>
      <c r="D23" s="10"/>
      <c r="Q23" s="10"/>
      <c r="R23" s="10"/>
      <c r="S23" s="10"/>
    </row>
    <row r="24" spans="1:19" ht="11.25" customHeight="1">
      <c r="A24" s="27" t="s">
        <v>37</v>
      </c>
      <c r="D24" s="10"/>
      <c r="Q24" s="10"/>
      <c r="R24" s="10"/>
      <c r="S24" s="10"/>
    </row>
    <row r="25" spans="1:19" ht="11.25" customHeight="1">
      <c r="A25" s="26" t="s">
        <v>26</v>
      </c>
      <c r="B25" s="6">
        <f>SUM(C25:D25)</f>
        <v>14</v>
      </c>
      <c r="C25" s="6">
        <v>9</v>
      </c>
      <c r="D25" s="10">
        <v>5</v>
      </c>
      <c r="E25" s="6">
        <v>1</v>
      </c>
      <c r="H25" s="10">
        <v>13</v>
      </c>
      <c r="J25" s="10">
        <v>14</v>
      </c>
      <c r="Q25" s="10">
        <v>13</v>
      </c>
      <c r="R25" s="10">
        <v>1</v>
      </c>
      <c r="S25" s="10"/>
    </row>
    <row r="26" spans="1:19" ht="11.25" customHeight="1">
      <c r="A26" s="26" t="s">
        <v>27</v>
      </c>
      <c r="B26" s="13">
        <f>+B25/B$9</f>
        <v>0.0673076923076923</v>
      </c>
      <c r="C26" s="13">
        <f>+C25/C$9</f>
        <v>0.06818181818181818</v>
      </c>
      <c r="D26" s="15">
        <f>+D25/D$9</f>
        <v>0.06578947368421052</v>
      </c>
      <c r="E26" s="17">
        <f>E25/E9</f>
        <v>0.1111111111111111</v>
      </c>
      <c r="F26" s="18"/>
      <c r="G26" s="18"/>
      <c r="H26" s="18">
        <f>H25/H9</f>
        <v>0.07027027027027027</v>
      </c>
      <c r="I26" s="14"/>
      <c r="J26" s="18"/>
      <c r="K26" s="18"/>
      <c r="L26" s="18"/>
      <c r="M26" s="18"/>
      <c r="N26" s="18"/>
      <c r="O26" s="18"/>
      <c r="P26" s="14"/>
      <c r="Q26" s="18"/>
      <c r="R26" s="18"/>
      <c r="S26" s="10"/>
    </row>
    <row r="27" spans="1:20" ht="11.25" customHeight="1">
      <c r="A27" s="26" t="s">
        <v>28</v>
      </c>
      <c r="B27" s="6">
        <v>2.99</v>
      </c>
      <c r="C27" s="11">
        <v>3.1</v>
      </c>
      <c r="D27" s="16">
        <v>2.77</v>
      </c>
      <c r="E27" s="11">
        <v>3</v>
      </c>
      <c r="F27" s="16"/>
      <c r="G27" s="16"/>
      <c r="H27" s="16">
        <v>2.98</v>
      </c>
      <c r="I27" s="12"/>
      <c r="J27" s="16">
        <v>2.99</v>
      </c>
      <c r="K27" s="16"/>
      <c r="L27" s="16"/>
      <c r="M27" s="16"/>
      <c r="N27" s="16"/>
      <c r="O27" s="16"/>
      <c r="P27" s="12"/>
      <c r="Q27" s="16">
        <v>2.92</v>
      </c>
      <c r="R27" s="16">
        <v>3.78</v>
      </c>
      <c r="S27" s="16"/>
      <c r="T27" s="12"/>
    </row>
    <row r="28" spans="1:20" ht="11.25" customHeight="1">
      <c r="A28" s="26" t="s">
        <v>29</v>
      </c>
      <c r="B28" s="6">
        <v>24</v>
      </c>
      <c r="C28" s="6">
        <v>25</v>
      </c>
      <c r="D28" s="10">
        <v>22</v>
      </c>
      <c r="E28" s="23">
        <v>24</v>
      </c>
      <c r="F28" s="20"/>
      <c r="G28" s="20"/>
      <c r="H28" s="20">
        <v>24</v>
      </c>
      <c r="I28" s="19"/>
      <c r="J28" s="20">
        <v>24</v>
      </c>
      <c r="K28" s="20"/>
      <c r="L28" s="20"/>
      <c r="M28" s="20"/>
      <c r="N28" s="20"/>
      <c r="O28" s="20"/>
      <c r="P28" s="19"/>
      <c r="Q28" s="20">
        <v>23</v>
      </c>
      <c r="R28" s="20">
        <v>32</v>
      </c>
      <c r="S28" s="20"/>
      <c r="T28" s="19"/>
    </row>
    <row r="29" spans="1:20" ht="11.25" customHeight="1">
      <c r="A29" s="27" t="s">
        <v>38</v>
      </c>
      <c r="D29" s="10"/>
      <c r="E29" s="23"/>
      <c r="F29" s="20"/>
      <c r="G29" s="20"/>
      <c r="H29" s="20"/>
      <c r="I29" s="19"/>
      <c r="J29" s="20"/>
      <c r="K29" s="20"/>
      <c r="L29" s="20"/>
      <c r="M29" s="20"/>
      <c r="N29" s="20"/>
      <c r="O29" s="20"/>
      <c r="P29" s="19"/>
      <c r="Q29" s="20"/>
      <c r="R29" s="20"/>
      <c r="S29" s="20"/>
      <c r="T29" s="19"/>
    </row>
    <row r="30" spans="1:20" ht="11.25" customHeight="1">
      <c r="A30" s="26" t="s">
        <v>26</v>
      </c>
      <c r="B30" s="6">
        <f>SUM(C30:D30)</f>
        <v>2</v>
      </c>
      <c r="C30" s="6">
        <v>2</v>
      </c>
      <c r="D30" s="10"/>
      <c r="E30" s="23"/>
      <c r="F30" s="20"/>
      <c r="G30" s="20"/>
      <c r="H30" s="10">
        <v>2</v>
      </c>
      <c r="I30" s="19"/>
      <c r="J30" s="20"/>
      <c r="K30" s="20">
        <v>1</v>
      </c>
      <c r="L30" s="20"/>
      <c r="M30" s="20">
        <v>1</v>
      </c>
      <c r="N30" s="20"/>
      <c r="O30" s="20"/>
      <c r="P30" s="19"/>
      <c r="Q30" s="20">
        <v>1</v>
      </c>
      <c r="R30" s="20">
        <v>1</v>
      </c>
      <c r="S30" s="20"/>
      <c r="T30" s="19"/>
    </row>
    <row r="31" spans="1:20" ht="11.25" customHeight="1">
      <c r="A31" s="26" t="s">
        <v>27</v>
      </c>
      <c r="B31" s="13">
        <f>+B30/B$9</f>
        <v>0.009615384615384616</v>
      </c>
      <c r="C31" s="13">
        <f>+C30/C$9</f>
        <v>0.015151515151515152</v>
      </c>
      <c r="D31" s="15"/>
      <c r="E31" s="23"/>
      <c r="F31" s="20"/>
      <c r="G31" s="20"/>
      <c r="H31" s="15">
        <f>+H30/H$9</f>
        <v>0.010810810810810811</v>
      </c>
      <c r="I31" s="19"/>
      <c r="J31" s="20"/>
      <c r="K31" s="20"/>
      <c r="L31" s="20"/>
      <c r="M31" s="20"/>
      <c r="N31" s="20"/>
      <c r="O31" s="20"/>
      <c r="P31" s="19"/>
      <c r="Q31" s="20"/>
      <c r="R31" s="20"/>
      <c r="S31" s="20"/>
      <c r="T31" s="19"/>
    </row>
    <row r="32" spans="1:20" ht="11.25" customHeight="1">
      <c r="A32" s="26" t="s">
        <v>28</v>
      </c>
      <c r="B32" s="6">
        <v>3.32</v>
      </c>
      <c r="C32" s="6">
        <v>3.32</v>
      </c>
      <c r="D32" s="16"/>
      <c r="E32" s="23"/>
      <c r="F32" s="20"/>
      <c r="G32" s="20"/>
      <c r="H32" s="10">
        <v>3.32</v>
      </c>
      <c r="I32" s="19"/>
      <c r="J32" s="20"/>
      <c r="K32" s="16">
        <v>3.92</v>
      </c>
      <c r="L32" s="16"/>
      <c r="M32" s="16">
        <v>2.71</v>
      </c>
      <c r="N32" s="16"/>
      <c r="O32" s="16"/>
      <c r="P32" s="12"/>
      <c r="Q32" s="16">
        <v>2.71</v>
      </c>
      <c r="R32" s="16">
        <v>3.92</v>
      </c>
      <c r="S32" s="16"/>
      <c r="T32" s="12"/>
    </row>
    <row r="33" spans="1:20" ht="11.25" customHeight="1">
      <c r="A33" s="26" t="s">
        <v>29</v>
      </c>
      <c r="B33" s="6">
        <v>33</v>
      </c>
      <c r="C33" s="6">
        <v>33</v>
      </c>
      <c r="D33" s="10"/>
      <c r="E33" s="23"/>
      <c r="F33" s="20"/>
      <c r="G33" s="20"/>
      <c r="H33" s="10">
        <v>33</v>
      </c>
      <c r="I33" s="19"/>
      <c r="J33" s="20"/>
      <c r="K33" s="20">
        <v>39</v>
      </c>
      <c r="L33" s="20"/>
      <c r="M33" s="20">
        <v>27</v>
      </c>
      <c r="N33" s="20"/>
      <c r="O33" s="20"/>
      <c r="P33" s="19"/>
      <c r="Q33" s="20">
        <v>27</v>
      </c>
      <c r="R33" s="20">
        <v>39</v>
      </c>
      <c r="S33" s="20"/>
      <c r="T33" s="19"/>
    </row>
    <row r="34" spans="1:20" ht="11.25" customHeight="1">
      <c r="A34" s="29"/>
      <c r="B34" s="44"/>
      <c r="C34" s="44"/>
      <c r="D34" s="22"/>
      <c r="E34" s="44"/>
      <c r="F34" s="22"/>
      <c r="G34" s="22"/>
      <c r="H34" s="22"/>
      <c r="I34" s="21"/>
      <c r="J34" s="22"/>
      <c r="K34" s="22"/>
      <c r="L34" s="22"/>
      <c r="M34" s="22"/>
      <c r="N34" s="22"/>
      <c r="O34" s="22"/>
      <c r="P34" s="21"/>
      <c r="Q34" s="22"/>
      <c r="R34" s="22"/>
      <c r="S34" s="22"/>
      <c r="T34" s="21"/>
    </row>
    <row r="35" spans="4:19" ht="11.25" customHeight="1">
      <c r="D35" s="10"/>
      <c r="Q35" s="10"/>
      <c r="R35" s="10"/>
      <c r="S35" s="10"/>
    </row>
    <row r="36" spans="1:19" ht="11.25" customHeight="1">
      <c r="A36" s="27" t="s">
        <v>36</v>
      </c>
      <c r="D36" s="10"/>
      <c r="Q36" s="10"/>
      <c r="R36" s="10"/>
      <c r="S36" s="10"/>
    </row>
    <row r="37" spans="1:19" ht="11.25" customHeight="1">
      <c r="A37" s="27" t="s">
        <v>37</v>
      </c>
      <c r="D37" s="10"/>
      <c r="Q37" s="10"/>
      <c r="R37" s="10"/>
      <c r="S37" s="10"/>
    </row>
    <row r="38" spans="1:19" ht="11.25" customHeight="1">
      <c r="A38" s="26" t="s">
        <v>26</v>
      </c>
      <c r="B38" s="6">
        <f>SUM(C38:D38)</f>
        <v>113</v>
      </c>
      <c r="C38" s="6">
        <v>71</v>
      </c>
      <c r="D38" s="10">
        <v>42</v>
      </c>
      <c r="E38" s="6">
        <v>4</v>
      </c>
      <c r="F38" s="30"/>
      <c r="G38" s="10">
        <v>3</v>
      </c>
      <c r="H38" s="20">
        <v>100</v>
      </c>
      <c r="I38" s="7">
        <v>6</v>
      </c>
      <c r="J38" s="10">
        <v>113</v>
      </c>
      <c r="Q38" s="10">
        <v>83</v>
      </c>
      <c r="R38" s="20">
        <v>30</v>
      </c>
      <c r="S38" s="10"/>
    </row>
    <row r="39" spans="1:19" ht="11.25" customHeight="1">
      <c r="A39" s="26" t="s">
        <v>27</v>
      </c>
      <c r="B39" s="13">
        <f>+B38/B$9</f>
        <v>0.5432692307692307</v>
      </c>
      <c r="C39" s="13">
        <f>+C38/C$9</f>
        <v>0.5378787878787878</v>
      </c>
      <c r="D39" s="15">
        <f>+D38/D$9</f>
        <v>0.5526315789473685</v>
      </c>
      <c r="E39" s="13">
        <f>+E38/E$9</f>
        <v>0.4444444444444444</v>
      </c>
      <c r="F39" s="18"/>
      <c r="G39" s="18">
        <f>G38/G$9</f>
        <v>0.75</v>
      </c>
      <c r="H39" s="15">
        <f>+H38/H$9</f>
        <v>0.5405405405405406</v>
      </c>
      <c r="I39" s="8">
        <f>+I38/I$9</f>
        <v>0.6666666666666666</v>
      </c>
      <c r="Q39" s="10"/>
      <c r="R39" s="10"/>
      <c r="S39" s="10"/>
    </row>
    <row r="40" spans="1:19" ht="11.25" customHeight="1">
      <c r="A40" s="26" t="s">
        <v>28</v>
      </c>
      <c r="B40" s="6">
        <v>2.63</v>
      </c>
      <c r="C40" s="11">
        <v>2.58</v>
      </c>
      <c r="D40" s="16">
        <v>2.71</v>
      </c>
      <c r="E40" s="11">
        <v>1.97</v>
      </c>
      <c r="G40" s="16">
        <v>3.25</v>
      </c>
      <c r="H40" s="10">
        <v>2.64</v>
      </c>
      <c r="I40" s="12">
        <v>2.51</v>
      </c>
      <c r="J40" s="10">
        <v>2.63</v>
      </c>
      <c r="K40" s="16"/>
      <c r="L40" s="16"/>
      <c r="M40" s="16"/>
      <c r="N40" s="16"/>
      <c r="O40" s="16"/>
      <c r="P40" s="12"/>
      <c r="Q40" s="16">
        <v>2.49</v>
      </c>
      <c r="R40" s="16">
        <v>3.01</v>
      </c>
      <c r="S40" s="16"/>
    </row>
    <row r="41" spans="1:19" ht="11.25" customHeight="1">
      <c r="A41" s="26" t="s">
        <v>29</v>
      </c>
      <c r="B41" s="6">
        <v>25</v>
      </c>
      <c r="C41" s="6">
        <v>25</v>
      </c>
      <c r="D41" s="10">
        <v>26</v>
      </c>
      <c r="E41" s="23">
        <v>23</v>
      </c>
      <c r="F41" s="20"/>
      <c r="G41" s="20">
        <v>27</v>
      </c>
      <c r="H41" s="20">
        <v>25</v>
      </c>
      <c r="I41" s="19">
        <v>27</v>
      </c>
      <c r="J41" s="20">
        <v>25</v>
      </c>
      <c r="K41" s="20"/>
      <c r="L41" s="20"/>
      <c r="M41" s="20"/>
      <c r="N41" s="20"/>
      <c r="O41" s="20"/>
      <c r="Q41" s="20">
        <v>23</v>
      </c>
      <c r="R41" s="20">
        <v>33</v>
      </c>
      <c r="S41" s="20"/>
    </row>
    <row r="42" spans="1:19" ht="11.25" customHeight="1">
      <c r="A42" s="27" t="s">
        <v>38</v>
      </c>
      <c r="D42" s="10"/>
      <c r="E42" s="23"/>
      <c r="F42" s="20"/>
      <c r="G42" s="20"/>
      <c r="H42" s="20"/>
      <c r="I42" s="19"/>
      <c r="J42" s="20"/>
      <c r="K42" s="20"/>
      <c r="L42" s="20"/>
      <c r="M42" s="20"/>
      <c r="N42" s="20"/>
      <c r="O42" s="20"/>
      <c r="Q42" s="20"/>
      <c r="R42" s="20"/>
      <c r="S42" s="20"/>
    </row>
    <row r="43" spans="1:19" ht="11.25" customHeight="1">
      <c r="A43" s="26" t="s">
        <v>26</v>
      </c>
      <c r="B43" s="6">
        <f>SUM(C43:D43)</f>
        <v>13</v>
      </c>
      <c r="C43" s="6">
        <v>7</v>
      </c>
      <c r="D43" s="10">
        <v>6</v>
      </c>
      <c r="E43" s="23"/>
      <c r="F43" s="20"/>
      <c r="G43" s="20"/>
      <c r="H43" s="20">
        <v>13</v>
      </c>
      <c r="I43" s="19"/>
      <c r="J43" s="20"/>
      <c r="K43" s="20">
        <v>3</v>
      </c>
      <c r="L43" s="20"/>
      <c r="M43" s="20">
        <v>6</v>
      </c>
      <c r="N43" s="20">
        <v>1</v>
      </c>
      <c r="O43" s="20"/>
      <c r="P43" s="7">
        <v>3</v>
      </c>
      <c r="Q43" s="20">
        <v>9</v>
      </c>
      <c r="R43" s="20">
        <v>3</v>
      </c>
      <c r="S43" s="20">
        <v>1</v>
      </c>
    </row>
    <row r="44" spans="1:19" ht="11.25" customHeight="1">
      <c r="A44" s="26" t="s">
        <v>27</v>
      </c>
      <c r="B44" s="13">
        <f>+B43/B$9</f>
        <v>0.0625</v>
      </c>
      <c r="C44" s="13">
        <f>+C43/C$9</f>
        <v>0.05303030303030303</v>
      </c>
      <c r="D44" s="15">
        <f>+D43/D$9</f>
        <v>0.07894736842105263</v>
      </c>
      <c r="E44" s="23"/>
      <c r="F44" s="20"/>
      <c r="G44" s="20"/>
      <c r="H44" s="15">
        <f>+H43/H$9</f>
        <v>0.07027027027027027</v>
      </c>
      <c r="I44" s="19"/>
      <c r="J44" s="20"/>
      <c r="K44" s="20"/>
      <c r="L44" s="20"/>
      <c r="M44" s="20"/>
      <c r="N44" s="20"/>
      <c r="O44" s="20"/>
      <c r="Q44" s="20"/>
      <c r="R44" s="20"/>
      <c r="S44" s="20"/>
    </row>
    <row r="45" spans="1:20" ht="11.25" customHeight="1">
      <c r="A45" s="26" t="s">
        <v>28</v>
      </c>
      <c r="B45" s="6">
        <v>2.72</v>
      </c>
      <c r="C45" s="6">
        <v>2.78</v>
      </c>
      <c r="D45" s="10">
        <v>2.65</v>
      </c>
      <c r="E45" s="23"/>
      <c r="F45" s="20"/>
      <c r="G45" s="20"/>
      <c r="H45" s="16">
        <v>2.72</v>
      </c>
      <c r="I45" s="12"/>
      <c r="J45" s="16"/>
      <c r="K45" s="16">
        <v>2.96</v>
      </c>
      <c r="L45" s="16"/>
      <c r="M45" s="16">
        <v>2.68</v>
      </c>
      <c r="N45" s="16">
        <v>3.38</v>
      </c>
      <c r="O45" s="16"/>
      <c r="P45" s="12">
        <v>2.35</v>
      </c>
      <c r="Q45" s="16">
        <v>2.54</v>
      </c>
      <c r="R45" s="16">
        <v>3.18</v>
      </c>
      <c r="S45" s="16">
        <v>2.97</v>
      </c>
      <c r="T45" s="12"/>
    </row>
    <row r="46" spans="1:19" ht="11.25" customHeight="1">
      <c r="A46" s="26" t="s">
        <v>29</v>
      </c>
      <c r="B46" s="6">
        <v>30</v>
      </c>
      <c r="C46" s="6">
        <v>28</v>
      </c>
      <c r="D46" s="10">
        <v>32</v>
      </c>
      <c r="E46" s="23"/>
      <c r="F46" s="20"/>
      <c r="G46" s="20"/>
      <c r="H46" s="20">
        <v>30</v>
      </c>
      <c r="I46" s="19"/>
      <c r="J46" s="20"/>
      <c r="K46" s="20">
        <v>31</v>
      </c>
      <c r="L46" s="20"/>
      <c r="M46" s="20">
        <v>33</v>
      </c>
      <c r="N46" s="20">
        <v>29</v>
      </c>
      <c r="O46" s="20"/>
      <c r="P46" s="7">
        <v>24</v>
      </c>
      <c r="Q46" s="20">
        <v>25</v>
      </c>
      <c r="R46" s="20">
        <v>34</v>
      </c>
      <c r="S46" s="20">
        <v>60</v>
      </c>
    </row>
    <row r="47" spans="4:19" ht="11.25" customHeight="1">
      <c r="D47" s="10"/>
      <c r="E47" s="23"/>
      <c r="F47" s="20"/>
      <c r="G47" s="20"/>
      <c r="H47" s="20"/>
      <c r="I47" s="19"/>
      <c r="J47" s="20"/>
      <c r="K47" s="20"/>
      <c r="L47" s="20"/>
      <c r="M47" s="20"/>
      <c r="N47" s="20"/>
      <c r="O47" s="20"/>
      <c r="Q47" s="20"/>
      <c r="R47" s="20"/>
      <c r="S47" s="20"/>
    </row>
    <row r="48" spans="1:19" ht="11.25" customHeight="1">
      <c r="A48" s="27" t="s">
        <v>39</v>
      </c>
      <c r="D48" s="10"/>
      <c r="F48" s="20"/>
      <c r="G48" s="20"/>
      <c r="H48" s="20"/>
      <c r="I48" s="19"/>
      <c r="J48" s="20"/>
      <c r="K48" s="20"/>
      <c r="L48" s="20"/>
      <c r="M48" s="20"/>
      <c r="N48" s="20"/>
      <c r="O48" s="20"/>
      <c r="Q48" s="20"/>
      <c r="R48" s="20"/>
      <c r="S48" s="20"/>
    </row>
    <row r="49" spans="1:19" ht="11.25" customHeight="1">
      <c r="A49" s="27" t="s">
        <v>37</v>
      </c>
      <c r="D49" s="10"/>
      <c r="F49" s="20"/>
      <c r="G49" s="20"/>
      <c r="H49" s="20"/>
      <c r="I49" s="19"/>
      <c r="J49" s="20"/>
      <c r="K49" s="20"/>
      <c r="L49" s="20"/>
      <c r="M49" s="20"/>
      <c r="N49" s="20"/>
      <c r="O49" s="20"/>
      <c r="Q49" s="20"/>
      <c r="R49" s="20"/>
      <c r="S49" s="20"/>
    </row>
    <row r="50" spans="1:19" ht="11.25" customHeight="1">
      <c r="A50" s="26" t="s">
        <v>26</v>
      </c>
      <c r="B50" s="6">
        <f>SUM(C50:D50)</f>
        <v>97</v>
      </c>
      <c r="C50" s="6">
        <v>62</v>
      </c>
      <c r="D50" s="10">
        <v>35</v>
      </c>
      <c r="E50" s="6">
        <v>6</v>
      </c>
      <c r="F50" s="20"/>
      <c r="G50" s="20">
        <v>3</v>
      </c>
      <c r="H50" s="20">
        <v>84</v>
      </c>
      <c r="I50" s="19">
        <v>4</v>
      </c>
      <c r="J50" s="20">
        <v>97</v>
      </c>
      <c r="K50" s="20"/>
      <c r="L50" s="20"/>
      <c r="M50" s="20"/>
      <c r="N50" s="20"/>
      <c r="O50" s="20"/>
      <c r="Q50" s="20">
        <v>23</v>
      </c>
      <c r="R50" s="20">
        <v>73</v>
      </c>
      <c r="S50" s="20">
        <v>1</v>
      </c>
    </row>
    <row r="51" spans="1:19" ht="11.25" customHeight="1">
      <c r="A51" s="26" t="s">
        <v>27</v>
      </c>
      <c r="B51" s="13">
        <f>+B50/B$9</f>
        <v>0.46634615384615385</v>
      </c>
      <c r="C51" s="13">
        <f>+C50/C$9</f>
        <v>0.4696969696969697</v>
      </c>
      <c r="D51" s="15">
        <f>+D50/D$9</f>
        <v>0.4605263157894737</v>
      </c>
      <c r="E51" s="13">
        <f>+E50/E$9</f>
        <v>0.6666666666666666</v>
      </c>
      <c r="F51" s="20"/>
      <c r="G51" s="15">
        <f>+G50/G$9</f>
        <v>0.75</v>
      </c>
      <c r="H51" s="15">
        <f>+H50/H$9</f>
        <v>0.4540540540540541</v>
      </c>
      <c r="I51" s="8">
        <f>+I50/I$9</f>
        <v>0.4444444444444444</v>
      </c>
      <c r="J51" s="20"/>
      <c r="K51" s="20"/>
      <c r="L51" s="20"/>
      <c r="M51" s="20"/>
      <c r="N51" s="20"/>
      <c r="O51" s="20"/>
      <c r="Q51" s="20"/>
      <c r="R51" s="20"/>
      <c r="S51" s="20"/>
    </row>
    <row r="52" spans="1:20" ht="11.25" customHeight="1">
      <c r="A52" s="26" t="s">
        <v>28</v>
      </c>
      <c r="B52" s="11">
        <v>2.6</v>
      </c>
      <c r="C52" s="6">
        <v>2.58</v>
      </c>
      <c r="D52" s="10">
        <v>2.64</v>
      </c>
      <c r="E52" s="6">
        <v>1.26</v>
      </c>
      <c r="F52" s="20"/>
      <c r="G52" s="16">
        <v>3.21</v>
      </c>
      <c r="H52" s="16">
        <v>2.67</v>
      </c>
      <c r="I52" s="12">
        <v>2.69</v>
      </c>
      <c r="J52" s="16">
        <v>2.6</v>
      </c>
      <c r="K52" s="16"/>
      <c r="L52" s="16"/>
      <c r="M52" s="16"/>
      <c r="N52" s="16"/>
      <c r="O52" s="16"/>
      <c r="P52" s="12"/>
      <c r="Q52" s="16">
        <v>1.81</v>
      </c>
      <c r="R52" s="16">
        <v>2.84</v>
      </c>
      <c r="S52" s="16">
        <v>3.42</v>
      </c>
      <c r="T52" s="12"/>
    </row>
    <row r="53" spans="1:19" ht="11.25" customHeight="1">
      <c r="A53" s="26" t="s">
        <v>29</v>
      </c>
      <c r="B53" s="6">
        <v>36</v>
      </c>
      <c r="C53" s="6">
        <v>35</v>
      </c>
      <c r="D53" s="10">
        <v>38</v>
      </c>
      <c r="E53" s="6">
        <v>19</v>
      </c>
      <c r="F53" s="20"/>
      <c r="G53" s="20">
        <v>42</v>
      </c>
      <c r="H53" s="20">
        <v>37</v>
      </c>
      <c r="I53" s="19">
        <v>36</v>
      </c>
      <c r="J53" s="20">
        <v>36</v>
      </c>
      <c r="K53" s="20"/>
      <c r="L53" s="20"/>
      <c r="M53" s="20"/>
      <c r="N53" s="20"/>
      <c r="O53" s="20"/>
      <c r="Q53" s="20">
        <v>21</v>
      </c>
      <c r="R53" s="20">
        <v>40</v>
      </c>
      <c r="S53" s="20">
        <v>62</v>
      </c>
    </row>
    <row r="54" spans="1:19" ht="11.25" customHeight="1">
      <c r="A54" s="27" t="s">
        <v>38</v>
      </c>
      <c r="D54" s="10"/>
      <c r="F54" s="20"/>
      <c r="G54" s="20"/>
      <c r="H54" s="20"/>
      <c r="I54" s="19"/>
      <c r="J54" s="20"/>
      <c r="K54" s="20"/>
      <c r="L54" s="20"/>
      <c r="M54" s="20"/>
      <c r="N54" s="20"/>
      <c r="O54" s="20"/>
      <c r="Q54" s="20"/>
      <c r="R54" s="20"/>
      <c r="S54" s="20"/>
    </row>
    <row r="55" spans="1:19" ht="11.25" customHeight="1">
      <c r="A55" s="26" t="s">
        <v>26</v>
      </c>
      <c r="B55" s="6">
        <f>SUM(C55:D55)</f>
        <v>16</v>
      </c>
      <c r="C55" s="6">
        <v>8</v>
      </c>
      <c r="D55" s="10">
        <v>8</v>
      </c>
      <c r="F55" s="20"/>
      <c r="G55" s="20"/>
      <c r="H55" s="20">
        <v>15</v>
      </c>
      <c r="I55" s="19">
        <v>1</v>
      </c>
      <c r="J55" s="20"/>
      <c r="K55" s="20">
        <v>4</v>
      </c>
      <c r="L55" s="20"/>
      <c r="M55" s="20">
        <v>9</v>
      </c>
      <c r="N55" s="20">
        <v>1</v>
      </c>
      <c r="O55" s="20"/>
      <c r="P55" s="7">
        <v>2</v>
      </c>
      <c r="Q55" s="20">
        <v>2</v>
      </c>
      <c r="R55" s="20">
        <v>13</v>
      </c>
      <c r="S55" s="20">
        <v>1</v>
      </c>
    </row>
    <row r="56" spans="1:19" ht="11.25" customHeight="1">
      <c r="A56" s="26" t="s">
        <v>27</v>
      </c>
      <c r="B56" s="13">
        <f>+B55/B$9</f>
        <v>0.07692307692307693</v>
      </c>
      <c r="C56" s="13">
        <f>+C55/C$9</f>
        <v>0.06060606060606061</v>
      </c>
      <c r="D56" s="15">
        <f>+D55/D$9</f>
        <v>0.10526315789473684</v>
      </c>
      <c r="E56" s="13"/>
      <c r="F56" s="20"/>
      <c r="G56" s="20"/>
      <c r="H56" s="15">
        <f>+H55/H$9</f>
        <v>0.08108108108108109</v>
      </c>
      <c r="I56" s="8">
        <f>+I55/I$9</f>
        <v>0.1111111111111111</v>
      </c>
      <c r="J56" s="20"/>
      <c r="K56" s="20"/>
      <c r="L56" s="20"/>
      <c r="M56" s="20"/>
      <c r="N56" s="20"/>
      <c r="O56" s="20"/>
      <c r="Q56" s="20"/>
      <c r="R56" s="20"/>
      <c r="S56" s="20"/>
    </row>
    <row r="57" spans="1:20" ht="11.25" customHeight="1">
      <c r="A57" s="26" t="s">
        <v>28</v>
      </c>
      <c r="B57" s="11">
        <v>2.7</v>
      </c>
      <c r="C57" s="6">
        <v>2.56</v>
      </c>
      <c r="D57" s="16">
        <v>2.83</v>
      </c>
      <c r="E57" s="11"/>
      <c r="F57" s="20"/>
      <c r="G57" s="20"/>
      <c r="H57" s="16">
        <v>2.72</v>
      </c>
      <c r="I57" s="12">
        <v>2.3</v>
      </c>
      <c r="J57" s="16"/>
      <c r="K57" s="16">
        <v>3.14</v>
      </c>
      <c r="L57" s="16"/>
      <c r="M57" s="16">
        <v>2.56</v>
      </c>
      <c r="N57" s="16">
        <v>3.15</v>
      </c>
      <c r="O57" s="16"/>
      <c r="P57" s="12">
        <v>2.18</v>
      </c>
      <c r="Q57" s="16">
        <v>1.76</v>
      </c>
      <c r="R57" s="16">
        <v>2.81</v>
      </c>
      <c r="S57" s="16">
        <v>3.04</v>
      </c>
      <c r="T57" s="12"/>
    </row>
    <row r="58" spans="1:19" ht="11.25" customHeight="1">
      <c r="A58" s="26" t="s">
        <v>29</v>
      </c>
      <c r="B58" s="6">
        <v>43</v>
      </c>
      <c r="C58" s="6">
        <v>38</v>
      </c>
      <c r="D58" s="10">
        <v>48</v>
      </c>
      <c r="E58" s="11"/>
      <c r="F58" s="20"/>
      <c r="G58" s="20"/>
      <c r="H58" s="20">
        <v>42</v>
      </c>
      <c r="I58" s="19">
        <v>56</v>
      </c>
      <c r="J58" s="20"/>
      <c r="K58" s="20">
        <v>51</v>
      </c>
      <c r="L58" s="20"/>
      <c r="M58" s="20">
        <v>41</v>
      </c>
      <c r="N58" s="20">
        <v>41</v>
      </c>
      <c r="O58" s="20"/>
      <c r="P58" s="7">
        <v>38</v>
      </c>
      <c r="Q58" s="20">
        <v>22</v>
      </c>
      <c r="R58" s="20">
        <v>44</v>
      </c>
      <c r="S58" s="20">
        <v>75</v>
      </c>
    </row>
    <row r="59" spans="4:19" ht="11.25" customHeight="1">
      <c r="D59" s="10"/>
      <c r="E59" s="11"/>
      <c r="F59" s="20"/>
      <c r="G59" s="20"/>
      <c r="H59" s="20"/>
      <c r="I59" s="19"/>
      <c r="J59" s="20"/>
      <c r="K59" s="20"/>
      <c r="L59" s="20"/>
      <c r="M59" s="20"/>
      <c r="N59" s="20"/>
      <c r="O59" s="20"/>
      <c r="Q59" s="20"/>
      <c r="R59" s="20"/>
      <c r="S59" s="20"/>
    </row>
    <row r="60" spans="1:19" ht="11.25" customHeight="1">
      <c r="A60" s="27" t="s">
        <v>41</v>
      </c>
      <c r="D60" s="10"/>
      <c r="F60" s="20"/>
      <c r="G60" s="20"/>
      <c r="H60" s="20"/>
      <c r="I60" s="19"/>
      <c r="J60" s="20"/>
      <c r="K60" s="20"/>
      <c r="L60" s="20"/>
      <c r="M60" s="20"/>
      <c r="N60" s="20"/>
      <c r="O60" s="20"/>
      <c r="Q60" s="20"/>
      <c r="R60" s="20"/>
      <c r="S60" s="20"/>
    </row>
    <row r="61" spans="1:19" ht="11.25" customHeight="1">
      <c r="A61" s="27" t="s">
        <v>37</v>
      </c>
      <c r="D61" s="10"/>
      <c r="F61" s="20"/>
      <c r="G61" s="20"/>
      <c r="H61" s="20"/>
      <c r="I61" s="19"/>
      <c r="J61" s="20"/>
      <c r="K61" s="20"/>
      <c r="L61" s="20"/>
      <c r="M61" s="20"/>
      <c r="N61" s="20"/>
      <c r="O61" s="20"/>
      <c r="Q61" s="20"/>
      <c r="R61" s="20"/>
      <c r="S61" s="20"/>
    </row>
    <row r="62" spans="1:19" ht="11.25" customHeight="1">
      <c r="A62" s="26" t="s">
        <v>26</v>
      </c>
      <c r="B62" s="6">
        <f>SUM(C62:D62)</f>
        <v>14</v>
      </c>
      <c r="C62" s="6">
        <v>10</v>
      </c>
      <c r="D62" s="10">
        <v>4</v>
      </c>
      <c r="E62" s="6">
        <v>1</v>
      </c>
      <c r="F62" s="20"/>
      <c r="G62" s="10">
        <v>1</v>
      </c>
      <c r="H62" s="20">
        <v>12</v>
      </c>
      <c r="I62" s="19"/>
      <c r="J62" s="20">
        <v>14</v>
      </c>
      <c r="K62" s="20"/>
      <c r="L62" s="20"/>
      <c r="M62" s="20"/>
      <c r="N62" s="20"/>
      <c r="O62" s="20"/>
      <c r="Q62" s="20"/>
      <c r="R62" s="20">
        <v>13</v>
      </c>
      <c r="S62" s="20">
        <v>1</v>
      </c>
    </row>
    <row r="63" spans="1:19" ht="11.25" customHeight="1">
      <c r="A63" s="26" t="s">
        <v>27</v>
      </c>
      <c r="B63" s="13">
        <f>+B62/B$9</f>
        <v>0.0673076923076923</v>
      </c>
      <c r="C63" s="13">
        <f>+C62/C$9</f>
        <v>0.07575757575757576</v>
      </c>
      <c r="D63" s="15">
        <f>+D62/D$9</f>
        <v>0.05263157894736842</v>
      </c>
      <c r="E63" s="13">
        <f>+E62/E$9</f>
        <v>0.1111111111111111</v>
      </c>
      <c r="F63" s="20"/>
      <c r="G63" s="15">
        <f>+G62/G$9</f>
        <v>0.25</v>
      </c>
      <c r="H63" s="15">
        <f>+H62/H$9</f>
        <v>0.06486486486486487</v>
      </c>
      <c r="I63" s="19"/>
      <c r="J63" s="20"/>
      <c r="K63" s="20"/>
      <c r="L63" s="20"/>
      <c r="M63" s="20"/>
      <c r="N63" s="20"/>
      <c r="O63" s="20"/>
      <c r="Q63" s="20"/>
      <c r="R63" s="20"/>
      <c r="S63" s="20"/>
    </row>
    <row r="64" spans="1:20" ht="11.25" customHeight="1">
      <c r="A64" s="26" t="s">
        <v>28</v>
      </c>
      <c r="B64" s="11">
        <v>3</v>
      </c>
      <c r="C64" s="11">
        <v>3.13</v>
      </c>
      <c r="D64" s="16">
        <v>2.69</v>
      </c>
      <c r="E64" s="11">
        <v>2.55</v>
      </c>
      <c r="F64" s="16"/>
      <c r="G64" s="16">
        <v>3.12</v>
      </c>
      <c r="H64" s="16">
        <v>3.03</v>
      </c>
      <c r="I64" s="12"/>
      <c r="J64" s="16">
        <v>3</v>
      </c>
      <c r="K64" s="16"/>
      <c r="L64" s="16"/>
      <c r="M64" s="16"/>
      <c r="N64" s="16"/>
      <c r="O64" s="16"/>
      <c r="P64" s="12"/>
      <c r="Q64" s="16"/>
      <c r="R64" s="16">
        <v>3.04</v>
      </c>
      <c r="S64" s="16">
        <v>2.58</v>
      </c>
      <c r="T64" s="12"/>
    </row>
    <row r="65" spans="1:19" ht="11.25" customHeight="1">
      <c r="A65" s="26" t="s">
        <v>29</v>
      </c>
      <c r="B65" s="6">
        <v>51</v>
      </c>
      <c r="C65" s="6">
        <v>50</v>
      </c>
      <c r="D65" s="10">
        <v>55</v>
      </c>
      <c r="E65" s="23">
        <v>46</v>
      </c>
      <c r="F65" s="20"/>
      <c r="G65" s="20">
        <v>57</v>
      </c>
      <c r="H65" s="20">
        <v>51</v>
      </c>
      <c r="I65" s="19"/>
      <c r="J65" s="20">
        <v>51</v>
      </c>
      <c r="K65" s="20"/>
      <c r="L65" s="20"/>
      <c r="M65" s="20"/>
      <c r="N65" s="20"/>
      <c r="O65" s="20"/>
      <c r="Q65" s="20"/>
      <c r="R65" s="20">
        <v>50</v>
      </c>
      <c r="S65" s="20">
        <v>60</v>
      </c>
    </row>
    <row r="66" spans="1:19" ht="11.25" customHeight="1">
      <c r="A66" s="27" t="s">
        <v>38</v>
      </c>
      <c r="D66" s="10"/>
      <c r="E66" s="23"/>
      <c r="F66" s="20"/>
      <c r="G66" s="20"/>
      <c r="H66" s="20"/>
      <c r="I66" s="19"/>
      <c r="J66" s="20"/>
      <c r="K66" s="20"/>
      <c r="L66" s="20"/>
      <c r="M66" s="20"/>
      <c r="N66" s="20"/>
      <c r="O66" s="20"/>
      <c r="Q66" s="20"/>
      <c r="R66" s="20"/>
      <c r="S66" s="20"/>
    </row>
    <row r="67" spans="1:19" ht="11.25" customHeight="1">
      <c r="A67" s="26" t="s">
        <v>26</v>
      </c>
      <c r="B67" s="6">
        <f>SUM(C67:D67)</f>
        <v>5</v>
      </c>
      <c r="C67" s="6">
        <v>2</v>
      </c>
      <c r="D67" s="10">
        <v>3</v>
      </c>
      <c r="E67" s="23"/>
      <c r="F67" s="20"/>
      <c r="G67" s="20"/>
      <c r="H67" s="20">
        <v>5</v>
      </c>
      <c r="I67" s="19"/>
      <c r="J67" s="20"/>
      <c r="K67" s="20">
        <v>2</v>
      </c>
      <c r="L67" s="20">
        <v>1</v>
      </c>
      <c r="M67" s="20">
        <v>2</v>
      </c>
      <c r="N67" s="20"/>
      <c r="O67" s="20"/>
      <c r="Q67" s="20"/>
      <c r="R67" s="20">
        <v>1</v>
      </c>
      <c r="S67" s="20">
        <v>4</v>
      </c>
    </row>
    <row r="68" spans="1:19" ht="11.25" customHeight="1">
      <c r="A68" s="26" t="s">
        <v>27</v>
      </c>
      <c r="B68" s="13">
        <f>+B67/B$9</f>
        <v>0.02403846153846154</v>
      </c>
      <c r="C68" s="13">
        <f>+C67/C$9</f>
        <v>0.015151515151515152</v>
      </c>
      <c r="D68" s="15">
        <f>+D67/D$9</f>
        <v>0.039473684210526314</v>
      </c>
      <c r="E68" s="23"/>
      <c r="F68" s="20"/>
      <c r="G68" s="20"/>
      <c r="H68" s="15">
        <f>+H67/H$9</f>
        <v>0.02702702702702703</v>
      </c>
      <c r="I68" s="19"/>
      <c r="J68" s="20"/>
      <c r="K68" s="20"/>
      <c r="L68" s="20"/>
      <c r="M68" s="20"/>
      <c r="N68" s="20"/>
      <c r="O68" s="20"/>
      <c r="Q68" s="20"/>
      <c r="R68" s="20"/>
      <c r="S68" s="20"/>
    </row>
    <row r="69" spans="1:20" ht="11.25" customHeight="1">
      <c r="A69" s="26" t="s">
        <v>28</v>
      </c>
      <c r="B69" s="6">
        <v>3.09</v>
      </c>
      <c r="C69" s="11">
        <v>3.3</v>
      </c>
      <c r="D69" s="16">
        <v>2.95</v>
      </c>
      <c r="E69" s="11"/>
      <c r="F69" s="16"/>
      <c r="G69" s="16"/>
      <c r="H69" s="16">
        <v>3.09</v>
      </c>
      <c r="I69" s="12"/>
      <c r="J69" s="16"/>
      <c r="K69" s="16">
        <v>3.02</v>
      </c>
      <c r="L69" s="16">
        <v>2.9</v>
      </c>
      <c r="M69" s="16">
        <v>3.26</v>
      </c>
      <c r="N69" s="16"/>
      <c r="O69" s="16"/>
      <c r="P69" s="12"/>
      <c r="Q69" s="16"/>
      <c r="R69" s="16">
        <v>2.86</v>
      </c>
      <c r="S69" s="16">
        <v>3.15</v>
      </c>
      <c r="T69" s="12"/>
    </row>
    <row r="70" spans="1:19" ht="11.25" customHeight="1">
      <c r="A70" s="26" t="s">
        <v>29</v>
      </c>
      <c r="B70" s="6">
        <v>65</v>
      </c>
      <c r="C70" s="6">
        <v>70</v>
      </c>
      <c r="D70" s="10">
        <v>61</v>
      </c>
      <c r="E70" s="23"/>
      <c r="F70" s="20"/>
      <c r="G70" s="20"/>
      <c r="H70" s="20">
        <v>65</v>
      </c>
      <c r="I70" s="19"/>
      <c r="J70" s="20"/>
      <c r="K70" s="20">
        <v>61</v>
      </c>
      <c r="L70" s="20">
        <v>63</v>
      </c>
      <c r="M70" s="20">
        <v>70</v>
      </c>
      <c r="N70" s="20"/>
      <c r="O70" s="20"/>
      <c r="Q70" s="20"/>
      <c r="R70" s="20">
        <v>54</v>
      </c>
      <c r="S70" s="20">
        <v>68</v>
      </c>
    </row>
    <row r="71" spans="1:20" ht="11.25" customHeight="1">
      <c r="A71" s="29"/>
      <c r="B71" s="3"/>
      <c r="C71" s="3"/>
      <c r="D71" s="2"/>
      <c r="E71" s="44"/>
      <c r="F71" s="22"/>
      <c r="G71" s="22"/>
      <c r="H71" s="22"/>
      <c r="I71" s="21"/>
      <c r="J71" s="22"/>
      <c r="K71" s="22"/>
      <c r="L71" s="22"/>
      <c r="M71" s="22"/>
      <c r="N71" s="22"/>
      <c r="O71" s="22"/>
      <c r="P71" s="4"/>
      <c r="Q71" s="22"/>
      <c r="R71" s="22"/>
      <c r="S71" s="22"/>
      <c r="T71" s="4"/>
    </row>
    <row r="72" spans="4:19" ht="11.25" customHeight="1">
      <c r="D72" s="10"/>
      <c r="E72" s="23"/>
      <c r="F72" s="20"/>
      <c r="G72" s="20"/>
      <c r="H72" s="20"/>
      <c r="I72" s="19"/>
      <c r="J72" s="20"/>
      <c r="K72" s="20"/>
      <c r="L72" s="20"/>
      <c r="M72" s="20"/>
      <c r="N72" s="20"/>
      <c r="O72" s="20"/>
      <c r="Q72" s="20"/>
      <c r="R72" s="20"/>
      <c r="S72" s="20"/>
    </row>
    <row r="73" spans="1:19" ht="11.25" customHeight="1">
      <c r="A73" s="27" t="s">
        <v>42</v>
      </c>
      <c r="D73" s="10"/>
      <c r="E73" s="23"/>
      <c r="F73" s="20"/>
      <c r="G73" s="20"/>
      <c r="H73" s="20"/>
      <c r="I73" s="19"/>
      <c r="J73" s="20"/>
      <c r="K73" s="20"/>
      <c r="L73" s="20"/>
      <c r="M73" s="20"/>
      <c r="N73" s="20"/>
      <c r="O73" s="20"/>
      <c r="Q73" s="20"/>
      <c r="R73" s="20"/>
      <c r="S73" s="20"/>
    </row>
    <row r="74" spans="1:19" ht="11.25" customHeight="1">
      <c r="A74" s="27" t="s">
        <v>37</v>
      </c>
      <c r="D74" s="10"/>
      <c r="E74" s="23"/>
      <c r="F74" s="20"/>
      <c r="G74" s="20"/>
      <c r="H74" s="20"/>
      <c r="I74" s="19"/>
      <c r="J74" s="20"/>
      <c r="K74" s="20"/>
      <c r="L74" s="20"/>
      <c r="M74" s="20"/>
      <c r="N74" s="20"/>
      <c r="O74" s="20"/>
      <c r="Q74" s="20"/>
      <c r="R74" s="20"/>
      <c r="S74" s="20"/>
    </row>
    <row r="75" spans="1:19" ht="11.25" customHeight="1">
      <c r="A75" s="26" t="s">
        <v>26</v>
      </c>
      <c r="B75" s="6">
        <f>SUM(C75:D75)</f>
        <v>56</v>
      </c>
      <c r="C75" s="6">
        <v>35</v>
      </c>
      <c r="D75" s="10">
        <v>21</v>
      </c>
      <c r="E75" s="23">
        <v>2</v>
      </c>
      <c r="F75" s="20"/>
      <c r="G75" s="20">
        <v>3</v>
      </c>
      <c r="H75" s="20">
        <v>50</v>
      </c>
      <c r="I75" s="19">
        <v>1</v>
      </c>
      <c r="J75" s="20">
        <v>56</v>
      </c>
      <c r="K75" s="20"/>
      <c r="L75" s="20"/>
      <c r="M75" s="20"/>
      <c r="N75" s="20"/>
      <c r="O75" s="20"/>
      <c r="Q75" s="20">
        <v>7</v>
      </c>
      <c r="R75" s="20">
        <v>42</v>
      </c>
      <c r="S75" s="20">
        <v>7</v>
      </c>
    </row>
    <row r="76" spans="1:19" ht="11.25" customHeight="1">
      <c r="A76" s="26" t="s">
        <v>27</v>
      </c>
      <c r="B76" s="13">
        <f>+B75/B$9</f>
        <v>0.2692307692307692</v>
      </c>
      <c r="C76" s="13">
        <f>+C75/C$9</f>
        <v>0.26515151515151514</v>
      </c>
      <c r="D76" s="15">
        <f>+D75/D$9</f>
        <v>0.27631578947368424</v>
      </c>
      <c r="E76" s="13">
        <f>+E75/E$9</f>
        <v>0.2222222222222222</v>
      </c>
      <c r="F76" s="20"/>
      <c r="G76" s="15">
        <f>+G75/G$9</f>
        <v>0.75</v>
      </c>
      <c r="H76" s="15">
        <f>+H75/H$9</f>
        <v>0.2702702702702703</v>
      </c>
      <c r="I76" s="8">
        <f>+I75/I$9</f>
        <v>0.1111111111111111</v>
      </c>
      <c r="J76" s="20"/>
      <c r="K76" s="20"/>
      <c r="L76" s="20"/>
      <c r="M76" s="20"/>
      <c r="N76" s="20"/>
      <c r="O76" s="20"/>
      <c r="Q76" s="20"/>
      <c r="R76" s="20"/>
      <c r="S76" s="20"/>
    </row>
    <row r="77" spans="1:19" ht="11.25" customHeight="1">
      <c r="A77" s="26" t="s">
        <v>28</v>
      </c>
      <c r="B77" s="11">
        <v>2.52</v>
      </c>
      <c r="C77" s="11">
        <v>2.53</v>
      </c>
      <c r="D77" s="16">
        <v>2.51</v>
      </c>
      <c r="E77" s="11">
        <v>2.08</v>
      </c>
      <c r="F77" s="20"/>
      <c r="G77" s="16">
        <v>3.2</v>
      </c>
      <c r="H77" s="16">
        <v>2.49</v>
      </c>
      <c r="I77" s="12">
        <v>2.89</v>
      </c>
      <c r="J77" s="16">
        <v>2.52</v>
      </c>
      <c r="K77" s="20"/>
      <c r="L77" s="20"/>
      <c r="M77" s="20"/>
      <c r="N77" s="20"/>
      <c r="O77" s="20"/>
      <c r="Q77" s="16">
        <v>1.76</v>
      </c>
      <c r="R77" s="16">
        <v>2.56</v>
      </c>
      <c r="S77" s="16">
        <v>3.04</v>
      </c>
    </row>
    <row r="78" spans="1:19" ht="11.25" customHeight="1">
      <c r="A78" s="26" t="s">
        <v>29</v>
      </c>
      <c r="B78" s="6">
        <v>46</v>
      </c>
      <c r="C78" s="6">
        <v>46</v>
      </c>
      <c r="D78" s="10">
        <v>47</v>
      </c>
      <c r="E78" s="23">
        <v>34</v>
      </c>
      <c r="F78" s="20"/>
      <c r="G78" s="20">
        <v>58</v>
      </c>
      <c r="H78" s="20">
        <v>45</v>
      </c>
      <c r="I78" s="19">
        <v>65</v>
      </c>
      <c r="J78" s="20">
        <v>46</v>
      </c>
      <c r="K78" s="20"/>
      <c r="L78" s="20"/>
      <c r="M78" s="20"/>
      <c r="N78" s="20"/>
      <c r="O78" s="20"/>
      <c r="Q78" s="20">
        <v>24</v>
      </c>
      <c r="R78" s="20">
        <v>47</v>
      </c>
      <c r="S78" s="20">
        <v>62</v>
      </c>
    </row>
    <row r="79" spans="1:19" ht="11.25" customHeight="1">
      <c r="A79" s="26" t="s">
        <v>30</v>
      </c>
      <c r="B79" s="6">
        <f>SUM(C79:D79)</f>
        <v>3</v>
      </c>
      <c r="C79" s="6">
        <v>2</v>
      </c>
      <c r="D79" s="10">
        <v>1</v>
      </c>
      <c r="E79" s="23"/>
      <c r="F79" s="20"/>
      <c r="G79" s="20"/>
      <c r="H79" s="20">
        <v>3</v>
      </c>
      <c r="I79" s="19"/>
      <c r="J79" s="20">
        <v>3</v>
      </c>
      <c r="K79" s="20"/>
      <c r="L79" s="20"/>
      <c r="M79" s="20"/>
      <c r="N79" s="20"/>
      <c r="O79" s="20"/>
      <c r="Q79" s="20"/>
      <c r="R79" s="20"/>
      <c r="S79" s="20"/>
    </row>
    <row r="80" spans="1:19" ht="11.25" customHeight="1">
      <c r="A80" s="26" t="s">
        <v>44</v>
      </c>
      <c r="B80" s="13">
        <f>+B79/B$9</f>
        <v>0.014423076923076924</v>
      </c>
      <c r="C80" s="13">
        <f>+C79/C$9</f>
        <v>0.015151515151515152</v>
      </c>
      <c r="D80" s="15">
        <f>+D79/D$9</f>
        <v>0.013157894736842105</v>
      </c>
      <c r="E80" s="23"/>
      <c r="F80" s="20"/>
      <c r="G80" s="20"/>
      <c r="H80" s="15">
        <f>+H79/H$9</f>
        <v>0.016216216216216217</v>
      </c>
      <c r="I80" s="19"/>
      <c r="J80" s="15"/>
      <c r="K80" s="20"/>
      <c r="L80" s="20"/>
      <c r="M80" s="20"/>
      <c r="N80" s="20"/>
      <c r="O80" s="20"/>
      <c r="Q80" s="20"/>
      <c r="R80" s="20"/>
      <c r="S80" s="20"/>
    </row>
    <row r="81" spans="1:19" ht="11.25" customHeight="1">
      <c r="A81" s="27" t="s">
        <v>38</v>
      </c>
      <c r="D81" s="10"/>
      <c r="E81" s="23"/>
      <c r="F81" s="20"/>
      <c r="G81" s="20"/>
      <c r="H81" s="20"/>
      <c r="I81" s="19"/>
      <c r="J81" s="20"/>
      <c r="K81" s="20"/>
      <c r="L81" s="20"/>
      <c r="M81" s="20"/>
      <c r="N81" s="20"/>
      <c r="O81" s="20"/>
      <c r="Q81" s="20"/>
      <c r="R81" s="20"/>
      <c r="S81" s="20"/>
    </row>
    <row r="82" spans="1:20" ht="11.25" customHeight="1">
      <c r="A82" s="26" t="s">
        <v>26</v>
      </c>
      <c r="B82" s="6">
        <f>SUM(C82:D82)</f>
        <v>38</v>
      </c>
      <c r="C82" s="6">
        <v>19</v>
      </c>
      <c r="D82" s="10">
        <v>19</v>
      </c>
      <c r="E82" s="23"/>
      <c r="F82" s="20"/>
      <c r="G82" s="20"/>
      <c r="H82" s="20">
        <v>36</v>
      </c>
      <c r="I82" s="19">
        <v>2</v>
      </c>
      <c r="J82" s="20"/>
      <c r="K82" s="20">
        <v>11</v>
      </c>
      <c r="L82" s="20">
        <v>3</v>
      </c>
      <c r="M82" s="20">
        <v>19</v>
      </c>
      <c r="N82" s="20">
        <v>1</v>
      </c>
      <c r="O82" s="20">
        <v>1</v>
      </c>
      <c r="P82" s="7">
        <v>3</v>
      </c>
      <c r="Q82" s="20"/>
      <c r="R82" s="20">
        <v>24</v>
      </c>
      <c r="S82" s="20">
        <v>13</v>
      </c>
      <c r="T82" s="7">
        <v>1</v>
      </c>
    </row>
    <row r="83" spans="1:19" ht="11.25" customHeight="1">
      <c r="A83" s="26" t="s">
        <v>27</v>
      </c>
      <c r="B83" s="13">
        <f>+B82/B$9</f>
        <v>0.18269230769230768</v>
      </c>
      <c r="C83" s="13">
        <f>+C82/C$9</f>
        <v>0.14393939393939395</v>
      </c>
      <c r="D83" s="15">
        <f>+D82/D$9</f>
        <v>0.25</v>
      </c>
      <c r="E83" s="23"/>
      <c r="F83" s="20"/>
      <c r="G83" s="20"/>
      <c r="H83" s="15">
        <f>+H82/H$9</f>
        <v>0.1945945945945946</v>
      </c>
      <c r="I83" s="8">
        <f>+I82/I$9</f>
        <v>0.2222222222222222</v>
      </c>
      <c r="J83" s="20"/>
      <c r="K83" s="20"/>
      <c r="L83" s="20"/>
      <c r="M83" s="20"/>
      <c r="N83" s="20"/>
      <c r="O83" s="20"/>
      <c r="Q83" s="20"/>
      <c r="R83" s="20"/>
      <c r="S83" s="20"/>
    </row>
    <row r="84" spans="1:20" ht="11.25" customHeight="1">
      <c r="A84" s="26" t="s">
        <v>28</v>
      </c>
      <c r="B84" s="6">
        <v>2.83</v>
      </c>
      <c r="C84" s="11">
        <v>2.86</v>
      </c>
      <c r="D84" s="16">
        <v>2.8</v>
      </c>
      <c r="E84" s="23"/>
      <c r="F84" s="20"/>
      <c r="G84" s="20"/>
      <c r="H84" s="16">
        <v>2.82</v>
      </c>
      <c r="I84" s="12">
        <v>2.95</v>
      </c>
      <c r="J84" s="20"/>
      <c r="K84" s="16">
        <v>2.79</v>
      </c>
      <c r="L84" s="16">
        <v>2.8</v>
      </c>
      <c r="M84" s="16">
        <v>2.95</v>
      </c>
      <c r="N84" s="16">
        <v>2.98</v>
      </c>
      <c r="O84" s="16">
        <v>2.55</v>
      </c>
      <c r="P84" s="7">
        <v>2.29</v>
      </c>
      <c r="Q84" s="20"/>
      <c r="R84" s="16">
        <v>2.63</v>
      </c>
      <c r="S84" s="16">
        <v>3.19</v>
      </c>
      <c r="T84" s="12">
        <v>3.1</v>
      </c>
    </row>
    <row r="85" spans="1:20" ht="11.25" customHeight="1">
      <c r="A85" s="26" t="s">
        <v>29</v>
      </c>
      <c r="B85" s="6">
        <v>57</v>
      </c>
      <c r="C85" s="6">
        <v>56</v>
      </c>
      <c r="D85" s="10">
        <v>58</v>
      </c>
      <c r="E85" s="23"/>
      <c r="F85" s="20"/>
      <c r="G85" s="20"/>
      <c r="H85" s="20">
        <v>57</v>
      </c>
      <c r="I85" s="19">
        <v>64</v>
      </c>
      <c r="J85" s="20"/>
      <c r="K85" s="20">
        <v>57</v>
      </c>
      <c r="L85" s="20">
        <v>60</v>
      </c>
      <c r="M85" s="20">
        <v>58</v>
      </c>
      <c r="N85" s="20">
        <v>55</v>
      </c>
      <c r="O85" s="20">
        <v>57</v>
      </c>
      <c r="P85" s="7">
        <v>51</v>
      </c>
      <c r="Q85" s="20"/>
      <c r="R85" s="20">
        <v>51</v>
      </c>
      <c r="S85" s="20">
        <v>67</v>
      </c>
      <c r="T85" s="7">
        <v>93</v>
      </c>
    </row>
    <row r="86" spans="2:19" ht="11.25" customHeight="1">
      <c r="B86" s="13"/>
      <c r="C86" s="13"/>
      <c r="D86" s="15"/>
      <c r="E86" s="23"/>
      <c r="F86" s="20"/>
      <c r="G86" s="20"/>
      <c r="H86" s="15"/>
      <c r="I86" s="19"/>
      <c r="J86" s="15"/>
      <c r="K86" s="20"/>
      <c r="L86" s="20"/>
      <c r="M86" s="20"/>
      <c r="N86" s="20"/>
      <c r="O86" s="20"/>
      <c r="Q86" s="20"/>
      <c r="R86" s="20"/>
      <c r="S86" s="20"/>
    </row>
    <row r="87" spans="1:19" ht="11.25" customHeight="1">
      <c r="A87" s="27" t="s">
        <v>43</v>
      </c>
      <c r="D87" s="10"/>
      <c r="E87" s="23"/>
      <c r="F87" s="20"/>
      <c r="G87" s="20"/>
      <c r="H87" s="20"/>
      <c r="I87" s="19"/>
      <c r="J87" s="20"/>
      <c r="K87" s="20"/>
      <c r="L87" s="20"/>
      <c r="M87" s="20"/>
      <c r="N87" s="20"/>
      <c r="O87" s="20"/>
      <c r="Q87" s="20"/>
      <c r="R87" s="20"/>
      <c r="S87" s="20"/>
    </row>
    <row r="88" spans="1:19" ht="11.25" customHeight="1">
      <c r="A88" s="27" t="s">
        <v>37</v>
      </c>
      <c r="D88" s="10"/>
      <c r="E88" s="23"/>
      <c r="F88" s="20"/>
      <c r="G88" s="20"/>
      <c r="H88" s="20"/>
      <c r="I88" s="19"/>
      <c r="J88" s="20"/>
      <c r="K88" s="20"/>
      <c r="L88" s="20"/>
      <c r="M88" s="20"/>
      <c r="N88" s="20"/>
      <c r="O88" s="20"/>
      <c r="Q88" s="20"/>
      <c r="R88" s="20"/>
      <c r="S88" s="20"/>
    </row>
    <row r="89" spans="1:19" ht="11.25" customHeight="1">
      <c r="A89" s="26" t="s">
        <v>26</v>
      </c>
      <c r="B89" s="6">
        <f>SUM(C89:D89)</f>
        <v>41</v>
      </c>
      <c r="C89" s="6">
        <v>27</v>
      </c>
      <c r="D89" s="10">
        <v>14</v>
      </c>
      <c r="E89" s="23">
        <v>2</v>
      </c>
      <c r="F89" s="20"/>
      <c r="G89" s="20">
        <v>2</v>
      </c>
      <c r="H89" s="20">
        <v>36</v>
      </c>
      <c r="I89" s="19">
        <v>1</v>
      </c>
      <c r="J89" s="20">
        <v>41</v>
      </c>
      <c r="K89" s="20"/>
      <c r="L89" s="20"/>
      <c r="M89" s="20"/>
      <c r="N89" s="20"/>
      <c r="O89" s="20"/>
      <c r="Q89" s="20">
        <v>3</v>
      </c>
      <c r="R89" s="20">
        <v>21</v>
      </c>
      <c r="S89" s="20">
        <v>17</v>
      </c>
    </row>
    <row r="90" spans="1:19" ht="11.25" customHeight="1">
      <c r="A90" s="26" t="s">
        <v>27</v>
      </c>
      <c r="B90" s="13">
        <f>+B89/B$9</f>
        <v>0.1971153846153846</v>
      </c>
      <c r="C90" s="13">
        <f>+C89/C$9</f>
        <v>0.20454545454545456</v>
      </c>
      <c r="D90" s="15">
        <f>+D89/D$9</f>
        <v>0.18421052631578946</v>
      </c>
      <c r="E90" s="13">
        <f>+E89/E$9</f>
        <v>0.2222222222222222</v>
      </c>
      <c r="F90" s="20"/>
      <c r="G90" s="15">
        <f>+G89/G$9</f>
        <v>0.5</v>
      </c>
      <c r="H90" s="15">
        <f>+H89/H$9</f>
        <v>0.1945945945945946</v>
      </c>
      <c r="I90" s="8">
        <f>+I89/I$9</f>
        <v>0.1111111111111111</v>
      </c>
      <c r="J90" s="20"/>
      <c r="K90" s="20"/>
      <c r="L90" s="20"/>
      <c r="M90" s="20"/>
      <c r="N90" s="20"/>
      <c r="O90" s="20"/>
      <c r="Q90" s="20"/>
      <c r="R90" s="20"/>
      <c r="S90" s="20"/>
    </row>
    <row r="91" spans="1:20" ht="11.25" customHeight="1">
      <c r="A91" s="26" t="s">
        <v>28</v>
      </c>
      <c r="B91" s="11">
        <v>2.56</v>
      </c>
      <c r="C91" s="6">
        <v>2.52</v>
      </c>
      <c r="D91" s="10">
        <v>2.63</v>
      </c>
      <c r="E91" s="11">
        <v>2.2</v>
      </c>
      <c r="F91" s="16"/>
      <c r="G91" s="16">
        <v>2.82</v>
      </c>
      <c r="H91" s="16">
        <v>2.55</v>
      </c>
      <c r="I91" s="12">
        <v>2.86</v>
      </c>
      <c r="J91" s="16">
        <v>2.56</v>
      </c>
      <c r="K91" s="16"/>
      <c r="L91" s="16"/>
      <c r="M91" s="16"/>
      <c r="N91" s="16"/>
      <c r="O91" s="16"/>
      <c r="P91" s="12"/>
      <c r="Q91" s="16">
        <v>1.11</v>
      </c>
      <c r="R91" s="16">
        <v>2.47</v>
      </c>
      <c r="S91" s="16">
        <v>2.91</v>
      </c>
      <c r="T91" s="12"/>
    </row>
    <row r="92" spans="1:19" ht="11.25" customHeight="1">
      <c r="A92" s="26" t="s">
        <v>29</v>
      </c>
      <c r="B92" s="6">
        <v>54</v>
      </c>
      <c r="C92" s="6">
        <v>54</v>
      </c>
      <c r="D92" s="10">
        <v>56</v>
      </c>
      <c r="E92" s="23">
        <v>42</v>
      </c>
      <c r="F92" s="20"/>
      <c r="G92" s="20">
        <v>70</v>
      </c>
      <c r="H92" s="20">
        <v>54</v>
      </c>
      <c r="I92" s="19">
        <v>80</v>
      </c>
      <c r="J92" s="20">
        <v>54</v>
      </c>
      <c r="K92" s="20"/>
      <c r="L92" s="20"/>
      <c r="M92" s="20"/>
      <c r="N92" s="20"/>
      <c r="O92" s="20"/>
      <c r="Q92" s="20">
        <v>14</v>
      </c>
      <c r="R92" s="20">
        <v>49</v>
      </c>
      <c r="S92" s="20">
        <v>69</v>
      </c>
    </row>
    <row r="93" spans="1:19" ht="11.25" customHeight="1">
      <c r="A93" s="26" t="s">
        <v>30</v>
      </c>
      <c r="B93" s="23">
        <v>10</v>
      </c>
      <c r="C93" s="23">
        <v>6</v>
      </c>
      <c r="D93" s="20">
        <v>4</v>
      </c>
      <c r="E93" s="23"/>
      <c r="F93" s="20"/>
      <c r="G93" s="20">
        <v>1</v>
      </c>
      <c r="H93" s="20">
        <v>9</v>
      </c>
      <c r="I93" s="19"/>
      <c r="J93" s="20">
        <v>9</v>
      </c>
      <c r="K93" s="20">
        <v>1</v>
      </c>
      <c r="L93" s="20"/>
      <c r="M93" s="20"/>
      <c r="N93" s="20"/>
      <c r="O93" s="20"/>
      <c r="Q93" s="20"/>
      <c r="R93" s="20"/>
      <c r="S93" s="20"/>
    </row>
    <row r="94" spans="1:19" ht="11.25" customHeight="1">
      <c r="A94" s="26" t="s">
        <v>33</v>
      </c>
      <c r="B94" s="6">
        <f>SUM(B79,B93)</f>
        <v>13</v>
      </c>
      <c r="C94" s="6">
        <f>SUM(C79,C93)</f>
        <v>8</v>
      </c>
      <c r="D94" s="10">
        <f>SUM(D79,D93)</f>
        <v>5</v>
      </c>
      <c r="E94" s="23"/>
      <c r="F94" s="20"/>
      <c r="G94" s="20">
        <v>1</v>
      </c>
      <c r="H94" s="10">
        <f>SUM(H79,H93)</f>
        <v>12</v>
      </c>
      <c r="I94" s="19"/>
      <c r="J94" s="10">
        <f>SUM(J79,J93)</f>
        <v>12</v>
      </c>
      <c r="K94" s="10">
        <f>SUM(K79,K93)</f>
        <v>1</v>
      </c>
      <c r="L94" s="20"/>
      <c r="M94" s="20"/>
      <c r="N94" s="20"/>
      <c r="O94" s="20"/>
      <c r="Q94" s="20"/>
      <c r="R94" s="20"/>
      <c r="S94" s="20"/>
    </row>
    <row r="95" spans="1:19" ht="11.25" customHeight="1">
      <c r="A95" s="26" t="s">
        <v>31</v>
      </c>
      <c r="B95" s="13">
        <f>+B94/B$9</f>
        <v>0.0625</v>
      </c>
      <c r="C95" s="13">
        <f>+C94/C$9</f>
        <v>0.06060606060606061</v>
      </c>
      <c r="D95" s="15">
        <f>+D94/D$9</f>
        <v>0.06578947368421052</v>
      </c>
      <c r="E95" s="23"/>
      <c r="F95" s="20"/>
      <c r="G95" s="15">
        <f>+G94/G$9</f>
        <v>0.25</v>
      </c>
      <c r="H95" s="15">
        <f>+H94/H$9</f>
        <v>0.06486486486486487</v>
      </c>
      <c r="I95" s="19"/>
      <c r="J95" s="20"/>
      <c r="K95" s="20"/>
      <c r="L95" s="20"/>
      <c r="M95" s="20"/>
      <c r="N95" s="20"/>
      <c r="O95" s="20"/>
      <c r="Q95" s="20"/>
      <c r="R95" s="20"/>
      <c r="S95" s="20"/>
    </row>
    <row r="96" spans="1:19" ht="11.25" customHeight="1">
      <c r="A96" s="27" t="s">
        <v>38</v>
      </c>
      <c r="D96" s="10"/>
      <c r="E96" s="23"/>
      <c r="F96" s="20"/>
      <c r="G96" s="20"/>
      <c r="H96" s="20"/>
      <c r="I96" s="19"/>
      <c r="J96" s="20"/>
      <c r="K96" s="20"/>
      <c r="L96" s="20"/>
      <c r="M96" s="20"/>
      <c r="N96" s="20"/>
      <c r="O96" s="20"/>
      <c r="Q96" s="20"/>
      <c r="R96" s="20"/>
      <c r="S96" s="20"/>
    </row>
    <row r="97" spans="1:20" ht="11.25" customHeight="1">
      <c r="A97" s="26" t="s">
        <v>26</v>
      </c>
      <c r="B97" s="6">
        <f>SUM(C97:D97)</f>
        <v>36</v>
      </c>
      <c r="C97" s="6">
        <v>18</v>
      </c>
      <c r="D97" s="10">
        <v>18</v>
      </c>
      <c r="E97" s="23"/>
      <c r="F97" s="20"/>
      <c r="G97" s="20"/>
      <c r="H97" s="20">
        <v>34</v>
      </c>
      <c r="I97" s="19">
        <v>2</v>
      </c>
      <c r="J97" s="20"/>
      <c r="K97" s="20">
        <v>10</v>
      </c>
      <c r="L97" s="20">
        <v>3</v>
      </c>
      <c r="M97" s="20">
        <v>19</v>
      </c>
      <c r="N97" s="20">
        <v>1</v>
      </c>
      <c r="O97" s="20">
        <v>1</v>
      </c>
      <c r="P97" s="7">
        <v>2</v>
      </c>
      <c r="Q97" s="20"/>
      <c r="R97" s="20">
        <v>5</v>
      </c>
      <c r="S97" s="20">
        <v>28</v>
      </c>
      <c r="T97" s="7">
        <v>3</v>
      </c>
    </row>
    <row r="98" spans="1:19" ht="11.25" customHeight="1">
      <c r="A98" s="26" t="s">
        <v>27</v>
      </c>
      <c r="B98" s="13">
        <f>+B97/B$9</f>
        <v>0.17307692307692307</v>
      </c>
      <c r="C98" s="13">
        <f>+C97/C$9</f>
        <v>0.13636363636363635</v>
      </c>
      <c r="D98" s="15">
        <f>+D97/D$9</f>
        <v>0.23684210526315788</v>
      </c>
      <c r="E98" s="23"/>
      <c r="F98" s="20"/>
      <c r="G98" s="20"/>
      <c r="H98" s="15">
        <f>+H97/H$9</f>
        <v>0.1837837837837838</v>
      </c>
      <c r="I98" s="8">
        <f>+I97/I$9</f>
        <v>0.2222222222222222</v>
      </c>
      <c r="J98" s="20"/>
      <c r="K98" s="20"/>
      <c r="L98" s="20"/>
      <c r="M98" s="20"/>
      <c r="N98" s="20"/>
      <c r="O98" s="20"/>
      <c r="Q98" s="20"/>
      <c r="R98" s="20"/>
      <c r="S98" s="20"/>
    </row>
    <row r="99" spans="1:20" ht="11.25" customHeight="1">
      <c r="A99" s="26" t="s">
        <v>28</v>
      </c>
      <c r="B99" s="6">
        <v>2.94</v>
      </c>
      <c r="C99" s="11">
        <v>2.98</v>
      </c>
      <c r="D99" s="16">
        <v>2.91</v>
      </c>
      <c r="E99" s="11"/>
      <c r="F99" s="16"/>
      <c r="G99" s="16"/>
      <c r="H99" s="16">
        <v>2.94</v>
      </c>
      <c r="I99" s="12">
        <v>3</v>
      </c>
      <c r="J99" s="16"/>
      <c r="K99" s="16">
        <v>2.9</v>
      </c>
      <c r="L99" s="16">
        <v>2.92</v>
      </c>
      <c r="M99" s="16">
        <v>3.05</v>
      </c>
      <c r="N99" s="16">
        <v>2.75</v>
      </c>
      <c r="O99" s="16">
        <v>2.63</v>
      </c>
      <c r="P99" s="12">
        <v>2.41</v>
      </c>
      <c r="Q99" s="16"/>
      <c r="R99" s="16">
        <v>2.35</v>
      </c>
      <c r="S99" s="16">
        <v>3.01</v>
      </c>
      <c r="T99" s="12">
        <v>3.32</v>
      </c>
    </row>
    <row r="100" spans="1:20" ht="11.25" customHeight="1">
      <c r="A100" s="26" t="s">
        <v>29</v>
      </c>
      <c r="B100" s="6">
        <v>71</v>
      </c>
      <c r="C100" s="6">
        <v>70</v>
      </c>
      <c r="D100" s="10">
        <v>72</v>
      </c>
      <c r="E100" s="23"/>
      <c r="F100" s="20"/>
      <c r="G100" s="20"/>
      <c r="H100" s="20">
        <v>71</v>
      </c>
      <c r="I100" s="19">
        <v>81</v>
      </c>
      <c r="J100" s="20"/>
      <c r="K100" s="20">
        <v>73</v>
      </c>
      <c r="L100" s="20">
        <v>72</v>
      </c>
      <c r="M100" s="20">
        <v>71</v>
      </c>
      <c r="N100" s="20">
        <v>69</v>
      </c>
      <c r="O100" s="20">
        <v>65</v>
      </c>
      <c r="P100" s="7">
        <v>67</v>
      </c>
      <c r="Q100" s="20"/>
      <c r="R100" s="20">
        <v>54</v>
      </c>
      <c r="S100" s="20">
        <v>71</v>
      </c>
      <c r="T100" s="7">
        <v>103</v>
      </c>
    </row>
    <row r="101" spans="4:19" ht="11.25" customHeight="1">
      <c r="D101" s="10"/>
      <c r="E101" s="23"/>
      <c r="F101" s="20"/>
      <c r="G101" s="20"/>
      <c r="H101" s="20"/>
      <c r="I101" s="19"/>
      <c r="J101" s="20"/>
      <c r="K101" s="20"/>
      <c r="L101" s="20"/>
      <c r="M101" s="20"/>
      <c r="N101" s="20"/>
      <c r="O101" s="20"/>
      <c r="Q101" s="20"/>
      <c r="R101" s="20"/>
      <c r="S101" s="20"/>
    </row>
    <row r="102" spans="1:19" ht="11.25" customHeight="1">
      <c r="A102" s="27" t="s">
        <v>46</v>
      </c>
      <c r="D102" s="10"/>
      <c r="E102" s="23"/>
      <c r="F102" s="20"/>
      <c r="G102" s="20"/>
      <c r="H102" s="20"/>
      <c r="I102" s="19"/>
      <c r="J102" s="20"/>
      <c r="K102" s="20"/>
      <c r="L102" s="20"/>
      <c r="M102" s="20"/>
      <c r="N102" s="20"/>
      <c r="O102" s="20"/>
      <c r="Q102" s="20"/>
      <c r="R102" s="20"/>
      <c r="S102" s="20"/>
    </row>
    <row r="103" spans="1:19" ht="11.25" customHeight="1">
      <c r="A103" s="27" t="s">
        <v>37</v>
      </c>
      <c r="D103" s="10"/>
      <c r="F103" s="20"/>
      <c r="G103" s="20"/>
      <c r="H103" s="20"/>
      <c r="I103" s="19"/>
      <c r="J103" s="20"/>
      <c r="K103" s="20"/>
      <c r="L103" s="20"/>
      <c r="M103" s="20"/>
      <c r="N103" s="20"/>
      <c r="O103" s="20"/>
      <c r="Q103" s="20"/>
      <c r="R103" s="20"/>
      <c r="S103" s="20"/>
    </row>
    <row r="104" spans="1:19" ht="11.25" customHeight="1">
      <c r="A104" s="26" t="s">
        <v>26</v>
      </c>
      <c r="B104" s="6">
        <v>2</v>
      </c>
      <c r="C104" s="6">
        <v>2</v>
      </c>
      <c r="D104" s="10"/>
      <c r="F104" s="20"/>
      <c r="H104" s="20">
        <v>2</v>
      </c>
      <c r="I104" s="19"/>
      <c r="J104" s="20">
        <v>2</v>
      </c>
      <c r="K104" s="20"/>
      <c r="L104" s="20"/>
      <c r="M104" s="20"/>
      <c r="N104" s="20"/>
      <c r="O104" s="20"/>
      <c r="Q104" s="20"/>
      <c r="R104" s="20">
        <v>2</v>
      </c>
      <c r="S104" s="20"/>
    </row>
    <row r="105" spans="1:19" ht="11.25" customHeight="1">
      <c r="A105" s="26" t="s">
        <v>27</v>
      </c>
      <c r="B105" s="13">
        <f>+B104/B$9</f>
        <v>0.009615384615384616</v>
      </c>
      <c r="C105" s="13">
        <f>+C104/C$9</f>
        <v>0.015151515151515152</v>
      </c>
      <c r="D105" s="15"/>
      <c r="E105" s="13"/>
      <c r="F105" s="20"/>
      <c r="G105" s="15"/>
      <c r="H105" s="15">
        <f>+H104/H$9</f>
        <v>0.010810810810810811</v>
      </c>
      <c r="I105" s="19"/>
      <c r="J105" s="20"/>
      <c r="K105" s="20"/>
      <c r="L105" s="20"/>
      <c r="M105" s="20"/>
      <c r="N105" s="20"/>
      <c r="O105" s="20"/>
      <c r="Q105" s="20"/>
      <c r="R105" s="20"/>
      <c r="S105" s="20"/>
    </row>
    <row r="106" spans="1:20" ht="11.25" customHeight="1">
      <c r="A106" s="26" t="s">
        <v>28</v>
      </c>
      <c r="B106" s="11">
        <v>2.49</v>
      </c>
      <c r="C106" s="11">
        <v>2.49</v>
      </c>
      <c r="D106" s="16"/>
      <c r="E106" s="11"/>
      <c r="F106" s="16"/>
      <c r="G106" s="16"/>
      <c r="H106" s="16">
        <v>2.49</v>
      </c>
      <c r="I106" s="12"/>
      <c r="J106" s="16">
        <v>2.49</v>
      </c>
      <c r="K106" s="16"/>
      <c r="L106" s="16"/>
      <c r="M106" s="16"/>
      <c r="N106" s="16"/>
      <c r="O106" s="16"/>
      <c r="P106" s="12"/>
      <c r="Q106" s="16"/>
      <c r="R106" s="16">
        <v>2.49</v>
      </c>
      <c r="S106" s="16"/>
      <c r="T106" s="12"/>
    </row>
    <row r="107" spans="1:19" ht="11.25" customHeight="1">
      <c r="A107" s="26" t="s">
        <v>29</v>
      </c>
      <c r="B107" s="6">
        <v>44</v>
      </c>
      <c r="C107" s="6">
        <v>44</v>
      </c>
      <c r="D107" s="10"/>
      <c r="E107" s="23"/>
      <c r="F107" s="20"/>
      <c r="G107" s="20"/>
      <c r="H107" s="20">
        <v>44</v>
      </c>
      <c r="I107" s="19"/>
      <c r="J107" s="20">
        <v>44</v>
      </c>
      <c r="K107" s="20"/>
      <c r="L107" s="20"/>
      <c r="M107" s="20"/>
      <c r="N107" s="20"/>
      <c r="O107" s="20"/>
      <c r="Q107" s="20"/>
      <c r="R107" s="20">
        <v>44</v>
      </c>
      <c r="S107" s="20"/>
    </row>
    <row r="108" spans="1:19" ht="11.25" customHeight="1">
      <c r="A108" s="26" t="s">
        <v>30</v>
      </c>
      <c r="B108" s="23">
        <v>1</v>
      </c>
      <c r="C108" s="23"/>
      <c r="D108" s="20">
        <v>1</v>
      </c>
      <c r="E108" s="23"/>
      <c r="F108" s="20"/>
      <c r="G108" s="20"/>
      <c r="H108" s="20">
        <v>1</v>
      </c>
      <c r="I108" s="19"/>
      <c r="J108" s="20"/>
      <c r="K108" s="20"/>
      <c r="L108" s="20"/>
      <c r="M108" s="20">
        <v>1</v>
      </c>
      <c r="N108" s="20"/>
      <c r="O108" s="20"/>
      <c r="Q108" s="20"/>
      <c r="R108" s="20"/>
      <c r="S108" s="20"/>
    </row>
    <row r="109" spans="1:19" ht="11.25" customHeight="1">
      <c r="A109" s="26" t="s">
        <v>33</v>
      </c>
      <c r="B109" s="6">
        <f>SUM(B94,B108)</f>
        <v>14</v>
      </c>
      <c r="C109" s="6">
        <f>SUM(C94,C108)</f>
        <v>8</v>
      </c>
      <c r="D109" s="10">
        <f>SUM(D94,D108)</f>
        <v>6</v>
      </c>
      <c r="E109" s="23"/>
      <c r="F109" s="20"/>
      <c r="G109" s="10">
        <f>SUM(G94,G108)</f>
        <v>1</v>
      </c>
      <c r="H109" s="10">
        <f>SUM(H94,H108)</f>
        <v>13</v>
      </c>
      <c r="I109" s="19"/>
      <c r="J109" s="10">
        <f>SUM(J94,J108)</f>
        <v>12</v>
      </c>
      <c r="K109" s="10">
        <f>SUM(K94,K108)</f>
        <v>1</v>
      </c>
      <c r="L109" s="20"/>
      <c r="M109" s="10">
        <f>SUM(M94,M108)</f>
        <v>1</v>
      </c>
      <c r="N109" s="20"/>
      <c r="O109" s="20"/>
      <c r="Q109" s="20"/>
      <c r="R109" s="20"/>
      <c r="S109" s="20"/>
    </row>
    <row r="110" spans="1:19" ht="11.25" customHeight="1">
      <c r="A110" s="26" t="s">
        <v>31</v>
      </c>
      <c r="B110" s="13">
        <f>+B109/B$9</f>
        <v>0.0673076923076923</v>
      </c>
      <c r="C110" s="13">
        <f>+C109/C$9</f>
        <v>0.06060606060606061</v>
      </c>
      <c r="D110" s="15">
        <f>+D109/D$9</f>
        <v>0.07894736842105263</v>
      </c>
      <c r="E110" s="23"/>
      <c r="F110" s="20"/>
      <c r="G110" s="15">
        <f>+G109/G$9</f>
        <v>0.25</v>
      </c>
      <c r="H110" s="15">
        <f>+H109/H$9</f>
        <v>0.07027027027027027</v>
      </c>
      <c r="I110" s="19"/>
      <c r="J110" s="20"/>
      <c r="K110" s="20"/>
      <c r="L110" s="20"/>
      <c r="M110" s="20"/>
      <c r="N110" s="20"/>
      <c r="O110" s="20"/>
      <c r="Q110" s="20"/>
      <c r="R110" s="20"/>
      <c r="S110" s="20"/>
    </row>
    <row r="111" spans="1:19" ht="11.25" customHeight="1">
      <c r="A111" s="27" t="s">
        <v>38</v>
      </c>
      <c r="D111" s="10"/>
      <c r="E111" s="23"/>
      <c r="F111" s="20"/>
      <c r="G111" s="20"/>
      <c r="H111" s="20"/>
      <c r="I111" s="19"/>
      <c r="J111" s="20"/>
      <c r="K111" s="20"/>
      <c r="L111" s="20"/>
      <c r="M111" s="20"/>
      <c r="N111" s="20"/>
      <c r="O111" s="20"/>
      <c r="Q111" s="20"/>
      <c r="R111" s="20"/>
      <c r="S111" s="20"/>
    </row>
    <row r="112" spans="1:20" ht="11.25" customHeight="1">
      <c r="A112" s="26" t="s">
        <v>26</v>
      </c>
      <c r="B112" s="6">
        <v>9</v>
      </c>
      <c r="C112" s="6">
        <v>5</v>
      </c>
      <c r="D112" s="10">
        <v>4</v>
      </c>
      <c r="E112" s="23"/>
      <c r="F112" s="20"/>
      <c r="G112" s="20">
        <v>1</v>
      </c>
      <c r="H112" s="20">
        <v>8</v>
      </c>
      <c r="I112" s="19"/>
      <c r="J112" s="20"/>
      <c r="K112" s="20">
        <v>2</v>
      </c>
      <c r="L112" s="20"/>
      <c r="M112" s="20">
        <v>6</v>
      </c>
      <c r="N112" s="20"/>
      <c r="O112" s="20">
        <v>1</v>
      </c>
      <c r="Q112" s="20"/>
      <c r="R112" s="20"/>
      <c r="S112" s="20">
        <v>6</v>
      </c>
      <c r="T112" s="7">
        <v>3</v>
      </c>
    </row>
    <row r="113" spans="1:19" ht="11.25" customHeight="1">
      <c r="A113" s="26" t="s">
        <v>27</v>
      </c>
      <c r="B113" s="13">
        <f>+B112/B$9</f>
        <v>0.04326923076923077</v>
      </c>
      <c r="C113" s="13">
        <f>+C112/C$9</f>
        <v>0.03787878787878788</v>
      </c>
      <c r="D113" s="15">
        <f>+D112/D$9</f>
        <v>0.05263157894736842</v>
      </c>
      <c r="E113" s="23"/>
      <c r="F113" s="20"/>
      <c r="G113" s="15">
        <f>+G112/G$9</f>
        <v>0.25</v>
      </c>
      <c r="H113" s="15">
        <f>+H112/H$9</f>
        <v>0.043243243243243246</v>
      </c>
      <c r="I113" s="19"/>
      <c r="J113" s="20"/>
      <c r="K113" s="20"/>
      <c r="L113" s="20"/>
      <c r="M113" s="20"/>
      <c r="N113" s="20"/>
      <c r="O113" s="20"/>
      <c r="Q113" s="20"/>
      <c r="R113" s="20"/>
      <c r="S113" s="20"/>
    </row>
    <row r="114" spans="1:20" ht="11.25" customHeight="1">
      <c r="A114" s="26" t="s">
        <v>28</v>
      </c>
      <c r="B114" s="11">
        <v>3.2</v>
      </c>
      <c r="C114" s="11">
        <v>3.25</v>
      </c>
      <c r="D114" s="16">
        <v>3.13</v>
      </c>
      <c r="E114" s="11"/>
      <c r="F114" s="16"/>
      <c r="G114" s="16">
        <v>2.66</v>
      </c>
      <c r="H114" s="16">
        <v>3.26</v>
      </c>
      <c r="I114" s="12"/>
      <c r="J114" s="16"/>
      <c r="K114" s="16">
        <v>3.28</v>
      </c>
      <c r="L114" s="16"/>
      <c r="M114" s="16">
        <v>3.27</v>
      </c>
      <c r="N114" s="16"/>
      <c r="O114" s="16">
        <v>2.61</v>
      </c>
      <c r="P114" s="12"/>
      <c r="Q114" s="16"/>
      <c r="R114" s="16"/>
      <c r="S114" s="16">
        <v>3.16</v>
      </c>
      <c r="T114" s="12">
        <v>3.27</v>
      </c>
    </row>
    <row r="115" spans="1:20" ht="11.25" customHeight="1">
      <c r="A115" s="26" t="s">
        <v>29</v>
      </c>
      <c r="B115" s="6">
        <v>92</v>
      </c>
      <c r="C115" s="6">
        <v>89</v>
      </c>
      <c r="D115" s="10">
        <v>96</v>
      </c>
      <c r="E115" s="23"/>
      <c r="F115" s="20"/>
      <c r="G115" s="20">
        <v>82</v>
      </c>
      <c r="H115" s="20">
        <v>93</v>
      </c>
      <c r="I115" s="19"/>
      <c r="J115" s="20"/>
      <c r="K115" s="20">
        <v>91</v>
      </c>
      <c r="L115" s="20"/>
      <c r="M115" s="20">
        <v>95</v>
      </c>
      <c r="N115" s="20"/>
      <c r="O115" s="20">
        <v>76</v>
      </c>
      <c r="Q115" s="20"/>
      <c r="R115" s="20"/>
      <c r="S115" s="20">
        <v>83</v>
      </c>
      <c r="T115" s="7">
        <v>111</v>
      </c>
    </row>
    <row r="116" spans="1:20" s="9" customFormat="1" ht="11.25" customHeight="1">
      <c r="A116" s="29"/>
      <c r="B116" s="45"/>
      <c r="C116" s="45"/>
      <c r="D116" s="24"/>
      <c r="E116" s="44"/>
      <c r="F116" s="22"/>
      <c r="G116" s="22"/>
      <c r="H116" s="24"/>
      <c r="I116" s="21"/>
      <c r="J116" s="24"/>
      <c r="K116" s="22"/>
      <c r="L116" s="22"/>
      <c r="M116" s="22"/>
      <c r="N116" s="22"/>
      <c r="O116" s="22"/>
      <c r="P116" s="4"/>
      <c r="Q116" s="22"/>
      <c r="R116" s="22"/>
      <c r="S116" s="22"/>
      <c r="T116" s="4"/>
    </row>
    <row r="117" spans="2:20" ht="11.25" customHeight="1">
      <c r="B117" s="43"/>
      <c r="D117" s="47"/>
      <c r="I117" s="25"/>
      <c r="P117" s="25"/>
      <c r="Q117" s="10"/>
      <c r="R117" s="10"/>
      <c r="S117" s="10"/>
      <c r="T117" s="25"/>
    </row>
    <row r="118" spans="1:19" ht="11.25" customHeight="1">
      <c r="A118" s="27" t="s">
        <v>45</v>
      </c>
      <c r="D118" s="10"/>
      <c r="E118" s="23"/>
      <c r="F118" s="20"/>
      <c r="G118" s="20"/>
      <c r="H118" s="20"/>
      <c r="I118" s="19"/>
      <c r="J118" s="20"/>
      <c r="K118" s="20"/>
      <c r="L118" s="20"/>
      <c r="M118" s="20"/>
      <c r="N118" s="20"/>
      <c r="O118" s="20"/>
      <c r="Q118" s="20"/>
      <c r="R118" s="20"/>
      <c r="S118" s="20"/>
    </row>
    <row r="119" spans="1:19" ht="11.25" customHeight="1">
      <c r="A119" s="27" t="s">
        <v>37</v>
      </c>
      <c r="D119" s="10"/>
      <c r="E119" s="23"/>
      <c r="F119" s="20"/>
      <c r="G119" s="20"/>
      <c r="H119" s="20"/>
      <c r="I119" s="19"/>
      <c r="J119" s="20"/>
      <c r="K119" s="20"/>
      <c r="L119" s="20"/>
      <c r="M119" s="20"/>
      <c r="N119" s="20"/>
      <c r="O119" s="20"/>
      <c r="Q119" s="20"/>
      <c r="R119" s="20"/>
      <c r="S119" s="20"/>
    </row>
    <row r="120" spans="1:19" ht="11.25" customHeight="1">
      <c r="A120" s="26" t="s">
        <v>26</v>
      </c>
      <c r="B120" s="6">
        <v>18</v>
      </c>
      <c r="C120" s="6">
        <v>10</v>
      </c>
      <c r="D120" s="10">
        <v>8</v>
      </c>
      <c r="E120" s="23">
        <v>1</v>
      </c>
      <c r="F120" s="20"/>
      <c r="G120" s="20"/>
      <c r="H120" s="20">
        <v>17</v>
      </c>
      <c r="I120" s="19"/>
      <c r="J120" s="20">
        <v>18</v>
      </c>
      <c r="K120" s="20"/>
      <c r="L120" s="20"/>
      <c r="M120" s="20"/>
      <c r="N120" s="20"/>
      <c r="O120" s="20"/>
      <c r="Q120" s="20">
        <v>3</v>
      </c>
      <c r="R120" s="20">
        <v>7</v>
      </c>
      <c r="S120" s="20">
        <v>8</v>
      </c>
    </row>
    <row r="121" spans="1:19" ht="11.25" customHeight="1">
      <c r="A121" s="26" t="s">
        <v>27</v>
      </c>
      <c r="B121" s="13">
        <f>+B120/B$9</f>
        <v>0.08653846153846154</v>
      </c>
      <c r="C121" s="13">
        <f>+C120/C$9</f>
        <v>0.07575757575757576</v>
      </c>
      <c r="D121" s="15">
        <f>+D120/D$9</f>
        <v>0.10526315789473684</v>
      </c>
      <c r="E121" s="13">
        <f>+E120/E$9</f>
        <v>0.1111111111111111</v>
      </c>
      <c r="F121" s="20"/>
      <c r="G121" s="15"/>
      <c r="H121" s="15">
        <f>+H120/H$9</f>
        <v>0.0918918918918919</v>
      </c>
      <c r="I121" s="8"/>
      <c r="J121" s="20"/>
      <c r="K121" s="20"/>
      <c r="L121" s="20"/>
      <c r="M121" s="20"/>
      <c r="N121" s="20"/>
      <c r="O121" s="20"/>
      <c r="Q121" s="20"/>
      <c r="R121" s="20"/>
      <c r="S121" s="20"/>
    </row>
    <row r="122" spans="1:19" ht="11.25" customHeight="1">
      <c r="A122" s="26" t="s">
        <v>28</v>
      </c>
      <c r="B122" s="11">
        <v>2.54</v>
      </c>
      <c r="C122" s="11">
        <v>2.62</v>
      </c>
      <c r="D122" s="16">
        <v>2.44</v>
      </c>
      <c r="E122" s="11">
        <v>2.71</v>
      </c>
      <c r="F122" s="20"/>
      <c r="G122" s="16"/>
      <c r="H122" s="16">
        <v>2.53</v>
      </c>
      <c r="I122" s="12"/>
      <c r="J122" s="16">
        <v>2.54</v>
      </c>
      <c r="K122" s="20"/>
      <c r="L122" s="20"/>
      <c r="M122" s="20"/>
      <c r="N122" s="20"/>
      <c r="O122" s="20"/>
      <c r="Q122" s="16">
        <v>2.55</v>
      </c>
      <c r="R122" s="16">
        <v>2.52</v>
      </c>
      <c r="S122" s="16">
        <v>2.56</v>
      </c>
    </row>
    <row r="123" spans="1:19" ht="11.25" customHeight="1">
      <c r="A123" s="26" t="s">
        <v>29</v>
      </c>
      <c r="B123" s="6">
        <v>54</v>
      </c>
      <c r="C123" s="6">
        <v>54</v>
      </c>
      <c r="D123" s="10">
        <v>54</v>
      </c>
      <c r="E123" s="23">
        <v>58</v>
      </c>
      <c r="F123" s="20"/>
      <c r="G123" s="20"/>
      <c r="H123" s="20">
        <v>53</v>
      </c>
      <c r="I123" s="19"/>
      <c r="J123" s="20">
        <v>54</v>
      </c>
      <c r="K123" s="20"/>
      <c r="L123" s="20"/>
      <c r="M123" s="20"/>
      <c r="N123" s="20"/>
      <c r="O123" s="20"/>
      <c r="Q123" s="20">
        <v>22</v>
      </c>
      <c r="R123" s="20">
        <v>53</v>
      </c>
      <c r="S123" s="20">
        <v>66</v>
      </c>
    </row>
    <row r="124" spans="1:19" ht="11.25" customHeight="1">
      <c r="A124" s="26" t="s">
        <v>30</v>
      </c>
      <c r="B124" s="23">
        <v>3</v>
      </c>
      <c r="C124" s="23">
        <v>1</v>
      </c>
      <c r="D124" s="20">
        <v>2</v>
      </c>
      <c r="E124" s="23"/>
      <c r="F124" s="20"/>
      <c r="G124" s="20"/>
      <c r="H124" s="20">
        <v>3</v>
      </c>
      <c r="I124" s="19"/>
      <c r="J124" s="20">
        <v>1</v>
      </c>
      <c r="K124" s="20">
        <v>1</v>
      </c>
      <c r="L124" s="20"/>
      <c r="M124" s="20">
        <v>1</v>
      </c>
      <c r="N124" s="20"/>
      <c r="O124" s="20"/>
      <c r="Q124" s="20"/>
      <c r="R124" s="20"/>
      <c r="S124" s="20"/>
    </row>
    <row r="125" spans="1:19" ht="11.25" customHeight="1">
      <c r="A125" s="26" t="s">
        <v>33</v>
      </c>
      <c r="B125" s="23">
        <f>SUM(B109,B124)</f>
        <v>17</v>
      </c>
      <c r="C125" s="23">
        <f>SUM(C109,C124)</f>
        <v>9</v>
      </c>
      <c r="D125" s="20">
        <f>SUM(D109,D124)</f>
        <v>8</v>
      </c>
      <c r="E125" s="23"/>
      <c r="F125" s="20"/>
      <c r="G125" s="20">
        <f>SUM(G109,G124)</f>
        <v>1</v>
      </c>
      <c r="H125" s="20">
        <f>SUM(H109,H124)</f>
        <v>16</v>
      </c>
      <c r="I125" s="19"/>
      <c r="J125" s="20">
        <f>SUM(J109,J124)</f>
        <v>13</v>
      </c>
      <c r="K125" s="20">
        <f>SUM(K109,K124)</f>
        <v>2</v>
      </c>
      <c r="L125" s="20"/>
      <c r="M125" s="20">
        <f>SUM(M109,M124)</f>
        <v>2</v>
      </c>
      <c r="N125" s="20"/>
      <c r="O125" s="20"/>
      <c r="Q125" s="20"/>
      <c r="R125" s="20"/>
      <c r="S125" s="20"/>
    </row>
    <row r="126" spans="1:19" ht="11.25" customHeight="1">
      <c r="A126" s="26" t="s">
        <v>31</v>
      </c>
      <c r="B126" s="13">
        <f>+B125/B$9</f>
        <v>0.08173076923076923</v>
      </c>
      <c r="C126" s="13">
        <f>+C125/C$9</f>
        <v>0.06818181818181818</v>
      </c>
      <c r="D126" s="15">
        <f>+D125/D$9</f>
        <v>0.10526315789473684</v>
      </c>
      <c r="E126" s="23"/>
      <c r="F126" s="20"/>
      <c r="G126" s="15">
        <f>+G125/G$9</f>
        <v>0.25</v>
      </c>
      <c r="H126" s="15">
        <f>+H125/H$9</f>
        <v>0.08648648648648649</v>
      </c>
      <c r="I126" s="19"/>
      <c r="J126" s="20"/>
      <c r="K126" s="20"/>
      <c r="L126" s="20"/>
      <c r="M126" s="20"/>
      <c r="N126" s="20"/>
      <c r="O126" s="20"/>
      <c r="Q126" s="20"/>
      <c r="R126" s="20"/>
      <c r="S126" s="20"/>
    </row>
    <row r="127" spans="1:19" ht="11.25" customHeight="1">
      <c r="A127" s="27" t="s">
        <v>38</v>
      </c>
      <c r="D127" s="10"/>
      <c r="E127" s="23"/>
      <c r="F127" s="20"/>
      <c r="G127" s="20"/>
      <c r="H127" s="20"/>
      <c r="I127" s="19"/>
      <c r="J127" s="20"/>
      <c r="K127" s="20"/>
      <c r="L127" s="20"/>
      <c r="M127" s="20"/>
      <c r="N127" s="20"/>
      <c r="O127" s="20"/>
      <c r="Q127" s="20"/>
      <c r="R127" s="20"/>
      <c r="S127" s="20"/>
    </row>
    <row r="128" spans="1:20" ht="11.25" customHeight="1">
      <c r="A128" s="26" t="s">
        <v>26</v>
      </c>
      <c r="B128" s="6">
        <v>39</v>
      </c>
      <c r="C128" s="6">
        <v>22</v>
      </c>
      <c r="D128" s="10">
        <v>17</v>
      </c>
      <c r="E128" s="23"/>
      <c r="F128" s="20"/>
      <c r="G128" s="20">
        <v>1</v>
      </c>
      <c r="H128" s="20">
        <v>35</v>
      </c>
      <c r="I128" s="19">
        <v>3</v>
      </c>
      <c r="J128" s="20"/>
      <c r="K128" s="20">
        <v>10</v>
      </c>
      <c r="L128" s="20">
        <v>2</v>
      </c>
      <c r="M128" s="20">
        <v>18</v>
      </c>
      <c r="N128" s="20">
        <v>4</v>
      </c>
      <c r="O128" s="20">
        <v>2</v>
      </c>
      <c r="P128" s="7">
        <v>3</v>
      </c>
      <c r="Q128" s="20">
        <v>1</v>
      </c>
      <c r="R128" s="20">
        <v>3</v>
      </c>
      <c r="S128" s="20">
        <v>26</v>
      </c>
      <c r="T128" s="7">
        <v>9</v>
      </c>
    </row>
    <row r="129" spans="1:19" ht="11.25" customHeight="1">
      <c r="A129" s="26" t="s">
        <v>27</v>
      </c>
      <c r="B129" s="13">
        <f>+B128/B$9</f>
        <v>0.1875</v>
      </c>
      <c r="C129" s="13">
        <f>+C128/C$9</f>
        <v>0.16666666666666666</v>
      </c>
      <c r="D129" s="15">
        <f>+D128/D$9</f>
        <v>0.2236842105263158</v>
      </c>
      <c r="E129" s="23"/>
      <c r="F129" s="20"/>
      <c r="G129" s="15">
        <f>+G128/G$9</f>
        <v>0.25</v>
      </c>
      <c r="H129" s="15">
        <f>+H128/H$9</f>
        <v>0.1891891891891892</v>
      </c>
      <c r="I129" s="8">
        <f>+I128/I$9</f>
        <v>0.3333333333333333</v>
      </c>
      <c r="J129" s="20"/>
      <c r="K129" s="20"/>
      <c r="L129" s="20"/>
      <c r="M129" s="20"/>
      <c r="N129" s="20"/>
      <c r="O129" s="20"/>
      <c r="Q129" s="20"/>
      <c r="R129" s="20"/>
      <c r="S129" s="20"/>
    </row>
    <row r="130" spans="1:20" ht="11.25" customHeight="1">
      <c r="A130" s="26" t="s">
        <v>28</v>
      </c>
      <c r="B130" s="6">
        <v>2.91</v>
      </c>
      <c r="C130" s="11">
        <v>2.97</v>
      </c>
      <c r="D130" s="16">
        <v>2.83</v>
      </c>
      <c r="E130" s="23"/>
      <c r="F130" s="20"/>
      <c r="G130" s="16">
        <v>2.71</v>
      </c>
      <c r="H130" s="16">
        <v>2.91</v>
      </c>
      <c r="I130" s="12">
        <v>2.94</v>
      </c>
      <c r="J130" s="20"/>
      <c r="K130" s="16">
        <v>2.98</v>
      </c>
      <c r="L130" s="16">
        <v>2.83</v>
      </c>
      <c r="M130" s="16">
        <v>3.13</v>
      </c>
      <c r="N130" s="16">
        <v>2.63</v>
      </c>
      <c r="O130" s="16">
        <v>2.53</v>
      </c>
      <c r="P130" s="7">
        <v>2.06</v>
      </c>
      <c r="Q130" s="16">
        <v>1.8</v>
      </c>
      <c r="R130" s="16">
        <v>2.38</v>
      </c>
      <c r="S130" s="16">
        <v>2.92</v>
      </c>
      <c r="T130" s="12">
        <v>3.17</v>
      </c>
    </row>
    <row r="131" spans="1:20" ht="11.25" customHeight="1">
      <c r="A131" s="26" t="s">
        <v>29</v>
      </c>
      <c r="B131" s="6">
        <v>80</v>
      </c>
      <c r="C131" s="6">
        <v>80</v>
      </c>
      <c r="D131" s="10">
        <v>80</v>
      </c>
      <c r="E131" s="23"/>
      <c r="F131" s="20"/>
      <c r="G131" s="20">
        <v>85</v>
      </c>
      <c r="H131" s="20">
        <v>79</v>
      </c>
      <c r="I131" s="19">
        <v>92</v>
      </c>
      <c r="J131" s="20"/>
      <c r="K131" s="20">
        <v>83</v>
      </c>
      <c r="L131" s="20">
        <v>86</v>
      </c>
      <c r="M131" s="20">
        <v>86</v>
      </c>
      <c r="N131" s="20">
        <v>70</v>
      </c>
      <c r="O131" s="20">
        <v>63</v>
      </c>
      <c r="P131" s="7">
        <v>59</v>
      </c>
      <c r="Q131" s="20">
        <v>20</v>
      </c>
      <c r="R131" s="20">
        <v>53</v>
      </c>
      <c r="S131" s="20">
        <v>79</v>
      </c>
      <c r="T131" s="7">
        <v>98</v>
      </c>
    </row>
    <row r="132" spans="4:19" ht="11.25" customHeight="1">
      <c r="D132" s="10"/>
      <c r="E132" s="23"/>
      <c r="F132" s="20"/>
      <c r="G132" s="20"/>
      <c r="H132" s="20"/>
      <c r="I132" s="19"/>
      <c r="J132" s="20"/>
      <c r="K132" s="20"/>
      <c r="L132" s="20"/>
      <c r="M132" s="20"/>
      <c r="N132" s="20"/>
      <c r="O132" s="20"/>
      <c r="Q132" s="20"/>
      <c r="R132" s="20"/>
      <c r="S132" s="20"/>
    </row>
    <row r="133" spans="1:19" ht="11.25" customHeight="1">
      <c r="A133" s="27" t="s">
        <v>47</v>
      </c>
      <c r="D133" s="10"/>
      <c r="E133" s="23"/>
      <c r="F133" s="20"/>
      <c r="G133" s="20"/>
      <c r="H133" s="20"/>
      <c r="I133" s="19"/>
      <c r="J133" s="20"/>
      <c r="K133" s="20"/>
      <c r="L133" s="20"/>
      <c r="M133" s="20"/>
      <c r="N133" s="20"/>
      <c r="O133" s="20"/>
      <c r="Q133" s="20"/>
      <c r="R133" s="20"/>
      <c r="S133" s="20"/>
    </row>
    <row r="134" spans="1:19" ht="11.25" customHeight="1">
      <c r="A134" s="27" t="s">
        <v>37</v>
      </c>
      <c r="D134" s="10"/>
      <c r="E134" s="23"/>
      <c r="F134" s="20"/>
      <c r="G134" s="20"/>
      <c r="H134" s="20"/>
      <c r="I134" s="19"/>
      <c r="J134" s="20"/>
      <c r="K134" s="20"/>
      <c r="L134" s="20"/>
      <c r="M134" s="20"/>
      <c r="N134" s="20"/>
      <c r="O134" s="20"/>
      <c r="Q134" s="20"/>
      <c r="R134" s="20"/>
      <c r="S134" s="20"/>
    </row>
    <row r="135" spans="1:20" ht="11.25" customHeight="1">
      <c r="A135" s="26" t="s">
        <v>26</v>
      </c>
      <c r="B135" s="6">
        <v>14</v>
      </c>
      <c r="C135" s="6">
        <v>6</v>
      </c>
      <c r="D135" s="10">
        <v>8</v>
      </c>
      <c r="E135" s="23"/>
      <c r="F135" s="20"/>
      <c r="G135" s="20"/>
      <c r="H135" s="20">
        <v>14</v>
      </c>
      <c r="I135" s="19"/>
      <c r="J135" s="20">
        <v>14</v>
      </c>
      <c r="K135" s="20"/>
      <c r="L135" s="20"/>
      <c r="M135" s="20"/>
      <c r="N135" s="20"/>
      <c r="O135" s="20"/>
      <c r="Q135" s="20"/>
      <c r="R135" s="20">
        <v>7</v>
      </c>
      <c r="S135" s="20">
        <v>6</v>
      </c>
      <c r="T135" s="7">
        <v>1</v>
      </c>
    </row>
    <row r="136" spans="1:19" ht="11.25" customHeight="1">
      <c r="A136" s="26" t="s">
        <v>27</v>
      </c>
      <c r="B136" s="13">
        <f>+B135/B$9</f>
        <v>0.0673076923076923</v>
      </c>
      <c r="C136" s="13">
        <f>+C135/C$9</f>
        <v>0.045454545454545456</v>
      </c>
      <c r="D136" s="15">
        <f>+D135/D$9</f>
        <v>0.10526315789473684</v>
      </c>
      <c r="E136" s="13"/>
      <c r="F136" s="20"/>
      <c r="G136" s="15"/>
      <c r="H136" s="15">
        <f>+H135/H$9</f>
        <v>0.07567567567567568</v>
      </c>
      <c r="I136" s="8"/>
      <c r="J136" s="20"/>
      <c r="K136" s="20"/>
      <c r="L136" s="20"/>
      <c r="M136" s="20"/>
      <c r="N136" s="20"/>
      <c r="O136" s="20"/>
      <c r="Q136" s="20"/>
      <c r="R136" s="20"/>
      <c r="S136" s="20"/>
    </row>
    <row r="137" spans="1:20" ht="11.25" customHeight="1">
      <c r="A137" s="26" t="s">
        <v>28</v>
      </c>
      <c r="B137" s="11">
        <v>2.27</v>
      </c>
      <c r="C137" s="11">
        <v>2.22</v>
      </c>
      <c r="D137" s="16">
        <v>2.3</v>
      </c>
      <c r="E137" s="11"/>
      <c r="F137" s="20"/>
      <c r="G137" s="16"/>
      <c r="H137" s="16">
        <v>2.27</v>
      </c>
      <c r="I137" s="12"/>
      <c r="J137" s="16">
        <v>2.27</v>
      </c>
      <c r="K137" s="20"/>
      <c r="L137" s="20"/>
      <c r="M137" s="20"/>
      <c r="N137" s="20"/>
      <c r="O137" s="20"/>
      <c r="Q137" s="16"/>
      <c r="R137" s="16">
        <v>2.18</v>
      </c>
      <c r="S137" s="16">
        <v>2.28</v>
      </c>
      <c r="T137" s="7">
        <v>2.78</v>
      </c>
    </row>
    <row r="138" spans="1:20" ht="11.25" customHeight="1">
      <c r="A138" s="26" t="s">
        <v>29</v>
      </c>
      <c r="B138" s="6">
        <v>59</v>
      </c>
      <c r="C138" s="6">
        <v>60</v>
      </c>
      <c r="D138" s="10">
        <v>58</v>
      </c>
      <c r="E138" s="23"/>
      <c r="F138" s="20"/>
      <c r="G138" s="20"/>
      <c r="H138" s="20">
        <v>59</v>
      </c>
      <c r="I138" s="19"/>
      <c r="J138" s="20">
        <v>59</v>
      </c>
      <c r="K138" s="20"/>
      <c r="L138" s="20"/>
      <c r="M138" s="20"/>
      <c r="N138" s="20"/>
      <c r="O138" s="20"/>
      <c r="Q138" s="20"/>
      <c r="R138" s="20">
        <v>41</v>
      </c>
      <c r="S138" s="20">
        <v>74</v>
      </c>
      <c r="T138" s="7">
        <v>93</v>
      </c>
    </row>
    <row r="139" spans="1:19" ht="11.25" customHeight="1">
      <c r="A139" s="26" t="s">
        <v>30</v>
      </c>
      <c r="B139" s="23">
        <f>SUM(C139:D139)</f>
        <v>5</v>
      </c>
      <c r="C139" s="23">
        <v>4</v>
      </c>
      <c r="D139" s="20">
        <v>1</v>
      </c>
      <c r="E139" s="23"/>
      <c r="F139" s="20"/>
      <c r="G139" s="20"/>
      <c r="H139" s="20">
        <v>5</v>
      </c>
      <c r="I139" s="19"/>
      <c r="J139" s="20">
        <v>1</v>
      </c>
      <c r="K139" s="20"/>
      <c r="L139" s="20"/>
      <c r="M139" s="20">
        <v>4</v>
      </c>
      <c r="N139" s="20"/>
      <c r="O139" s="20"/>
      <c r="Q139" s="20"/>
      <c r="R139" s="20"/>
      <c r="S139" s="20"/>
    </row>
    <row r="140" spans="1:19" ht="11.25" customHeight="1">
      <c r="A140" s="26" t="s">
        <v>33</v>
      </c>
      <c r="B140" s="23">
        <f>SUM(B125,B139)</f>
        <v>22</v>
      </c>
      <c r="C140" s="23">
        <f>SUM(C125,C139)</f>
        <v>13</v>
      </c>
      <c r="D140" s="20">
        <f>SUM(D125,D139)</f>
        <v>9</v>
      </c>
      <c r="E140" s="23"/>
      <c r="F140" s="20"/>
      <c r="G140" s="20">
        <f>SUM(G125,G139)</f>
        <v>1</v>
      </c>
      <c r="H140" s="20">
        <f>SUM(H125,H139)</f>
        <v>21</v>
      </c>
      <c r="I140" s="19"/>
      <c r="J140" s="20">
        <f>SUM(J125,J139)</f>
        <v>14</v>
      </c>
      <c r="K140" s="20">
        <f>SUM(K125,K139)</f>
        <v>2</v>
      </c>
      <c r="L140" s="20"/>
      <c r="M140" s="20">
        <f>SUM(M125,M139)</f>
        <v>6</v>
      </c>
      <c r="N140" s="20"/>
      <c r="O140" s="20"/>
      <c r="Q140" s="20"/>
      <c r="R140" s="20"/>
      <c r="S140" s="20"/>
    </row>
    <row r="141" spans="1:19" ht="11.25" customHeight="1">
      <c r="A141" s="26" t="s">
        <v>31</v>
      </c>
      <c r="B141" s="13">
        <f>+B140/B$9</f>
        <v>0.10576923076923077</v>
      </c>
      <c r="C141" s="13">
        <f>+C140/C$9</f>
        <v>0.09848484848484848</v>
      </c>
      <c r="D141" s="15">
        <f>+D140/D$9</f>
        <v>0.11842105263157894</v>
      </c>
      <c r="E141" s="23"/>
      <c r="F141" s="20"/>
      <c r="G141" s="15">
        <f>+G140/G$9</f>
        <v>0.25</v>
      </c>
      <c r="H141" s="15">
        <f>+H140/H$9</f>
        <v>0.11351351351351352</v>
      </c>
      <c r="I141" s="19"/>
      <c r="J141" s="20"/>
      <c r="K141" s="20"/>
      <c r="L141" s="20"/>
      <c r="M141" s="20"/>
      <c r="N141" s="20"/>
      <c r="O141" s="20"/>
      <c r="Q141" s="20"/>
      <c r="R141" s="20"/>
      <c r="S141" s="20"/>
    </row>
    <row r="142" spans="1:19" ht="11.25" customHeight="1">
      <c r="A142" s="27" t="s">
        <v>38</v>
      </c>
      <c r="D142" s="10"/>
      <c r="E142" s="23"/>
      <c r="F142" s="20"/>
      <c r="G142" s="20"/>
      <c r="H142" s="20"/>
      <c r="I142" s="19"/>
      <c r="J142" s="20"/>
      <c r="K142" s="20"/>
      <c r="L142" s="20"/>
      <c r="M142" s="20"/>
      <c r="N142" s="20"/>
      <c r="O142" s="20"/>
      <c r="Q142" s="20"/>
      <c r="R142" s="20"/>
      <c r="S142" s="20"/>
    </row>
    <row r="143" spans="1:20" ht="11.25" customHeight="1">
      <c r="A143" s="26" t="s">
        <v>26</v>
      </c>
      <c r="B143" s="6">
        <v>35</v>
      </c>
      <c r="C143" s="6">
        <v>20</v>
      </c>
      <c r="D143" s="10">
        <v>15</v>
      </c>
      <c r="E143" s="23"/>
      <c r="F143" s="20"/>
      <c r="G143" s="20">
        <v>1</v>
      </c>
      <c r="H143" s="20">
        <v>32</v>
      </c>
      <c r="I143" s="19">
        <v>2</v>
      </c>
      <c r="J143" s="20"/>
      <c r="K143" s="20">
        <v>11</v>
      </c>
      <c r="L143" s="20">
        <v>3</v>
      </c>
      <c r="M143" s="20">
        <v>17</v>
      </c>
      <c r="N143" s="20">
        <v>3</v>
      </c>
      <c r="O143" s="20">
        <v>1</v>
      </c>
      <c r="Q143" s="20"/>
      <c r="R143" s="20"/>
      <c r="S143" s="20">
        <v>13</v>
      </c>
      <c r="T143" s="7">
        <v>22</v>
      </c>
    </row>
    <row r="144" spans="1:19" ht="11.25" customHeight="1">
      <c r="A144" s="26" t="s">
        <v>27</v>
      </c>
      <c r="B144" s="13">
        <f>+B143/B$9</f>
        <v>0.16826923076923078</v>
      </c>
      <c r="C144" s="13">
        <f>+C143/C$9</f>
        <v>0.15151515151515152</v>
      </c>
      <c r="D144" s="15">
        <f>+D143/D$9</f>
        <v>0.19736842105263158</v>
      </c>
      <c r="E144" s="23"/>
      <c r="F144" s="20"/>
      <c r="G144" s="15">
        <f>+G143/G$9</f>
        <v>0.25</v>
      </c>
      <c r="H144" s="15">
        <f>+H143/H$9</f>
        <v>0.17297297297297298</v>
      </c>
      <c r="I144" s="8">
        <f>+I143/I$9</f>
        <v>0.2222222222222222</v>
      </c>
      <c r="J144" s="20"/>
      <c r="K144" s="20"/>
      <c r="L144" s="20"/>
      <c r="M144" s="20"/>
      <c r="N144" s="20"/>
      <c r="O144" s="20"/>
      <c r="Q144" s="20"/>
      <c r="R144" s="20"/>
      <c r="S144" s="20"/>
    </row>
    <row r="145" spans="1:20" ht="11.25" customHeight="1">
      <c r="A145" s="26" t="s">
        <v>28</v>
      </c>
      <c r="B145" s="6">
        <v>2.94</v>
      </c>
      <c r="C145" s="11">
        <v>2.97</v>
      </c>
      <c r="D145" s="16">
        <v>2.9</v>
      </c>
      <c r="E145" s="23"/>
      <c r="F145" s="20"/>
      <c r="G145" s="16">
        <v>2.79</v>
      </c>
      <c r="H145" s="16">
        <v>2.95</v>
      </c>
      <c r="I145" s="12">
        <v>2.82</v>
      </c>
      <c r="J145" s="20"/>
      <c r="K145" s="16">
        <v>3.02</v>
      </c>
      <c r="L145" s="16">
        <v>2.6</v>
      </c>
      <c r="M145" s="16">
        <v>3</v>
      </c>
      <c r="N145" s="16">
        <v>2.77</v>
      </c>
      <c r="O145" s="16">
        <v>2.65</v>
      </c>
      <c r="Q145" s="16"/>
      <c r="R145" s="16"/>
      <c r="S145" s="16">
        <v>2.71</v>
      </c>
      <c r="T145" s="12">
        <v>3.07</v>
      </c>
    </row>
    <row r="146" spans="1:20" ht="11.25" customHeight="1">
      <c r="A146" s="26" t="s">
        <v>29</v>
      </c>
      <c r="B146" s="6">
        <v>93</v>
      </c>
      <c r="C146" s="6">
        <v>93</v>
      </c>
      <c r="D146" s="10">
        <v>93</v>
      </c>
      <c r="E146" s="23"/>
      <c r="F146" s="20"/>
      <c r="G146" s="20">
        <v>100</v>
      </c>
      <c r="H146" s="20">
        <v>92</v>
      </c>
      <c r="I146" s="19">
        <v>101</v>
      </c>
      <c r="J146" s="20"/>
      <c r="K146" s="20">
        <v>91</v>
      </c>
      <c r="L146" s="20">
        <v>97</v>
      </c>
      <c r="M146" s="20">
        <v>94</v>
      </c>
      <c r="N146" s="20">
        <v>88</v>
      </c>
      <c r="O146" s="20">
        <v>98</v>
      </c>
      <c r="Q146" s="20"/>
      <c r="R146" s="20"/>
      <c r="S146" s="20">
        <v>80</v>
      </c>
      <c r="T146" s="7">
        <v>101</v>
      </c>
    </row>
    <row r="147" spans="4:19" ht="11.25" customHeight="1">
      <c r="D147" s="10"/>
      <c r="E147" s="23"/>
      <c r="F147" s="20"/>
      <c r="G147" s="20"/>
      <c r="H147" s="20"/>
      <c r="I147" s="19"/>
      <c r="J147" s="20"/>
      <c r="K147" s="20"/>
      <c r="L147" s="20"/>
      <c r="M147" s="20"/>
      <c r="N147" s="20"/>
      <c r="O147" s="20"/>
      <c r="Q147" s="20"/>
      <c r="R147" s="20"/>
      <c r="S147" s="20"/>
    </row>
    <row r="148" spans="1:19" ht="11.25" customHeight="1">
      <c r="A148" s="27" t="s">
        <v>48</v>
      </c>
      <c r="D148" s="10"/>
      <c r="E148" s="23"/>
      <c r="F148" s="20"/>
      <c r="G148" s="20"/>
      <c r="H148" s="20"/>
      <c r="I148" s="19"/>
      <c r="J148" s="20"/>
      <c r="K148" s="20"/>
      <c r="L148" s="20"/>
      <c r="M148" s="20"/>
      <c r="N148" s="20"/>
      <c r="O148" s="20"/>
      <c r="Q148" s="20"/>
      <c r="R148" s="20"/>
      <c r="S148" s="20"/>
    </row>
    <row r="149" spans="1:19" ht="11.25" customHeight="1">
      <c r="A149" s="27" t="s">
        <v>37</v>
      </c>
      <c r="D149" s="10"/>
      <c r="E149" s="23"/>
      <c r="F149" s="20"/>
      <c r="G149" s="20"/>
      <c r="H149" s="20"/>
      <c r="I149" s="19"/>
      <c r="J149" s="20"/>
      <c r="K149" s="20"/>
      <c r="L149" s="20"/>
      <c r="M149" s="20"/>
      <c r="N149" s="20"/>
      <c r="O149" s="20"/>
      <c r="Q149" s="20"/>
      <c r="R149" s="20"/>
      <c r="S149" s="20"/>
    </row>
    <row r="150" spans="1:20" ht="11.25" customHeight="1">
      <c r="A150" s="26" t="s">
        <v>26</v>
      </c>
      <c r="B150" s="6">
        <f>SUM(C150:D150)</f>
        <v>2</v>
      </c>
      <c r="C150" s="6">
        <v>1</v>
      </c>
      <c r="D150" s="10">
        <v>1</v>
      </c>
      <c r="E150" s="23"/>
      <c r="F150" s="20"/>
      <c r="G150" s="20"/>
      <c r="H150" s="20">
        <v>2</v>
      </c>
      <c r="I150" s="19"/>
      <c r="J150" s="20">
        <v>2</v>
      </c>
      <c r="K150" s="20"/>
      <c r="L150" s="20"/>
      <c r="M150" s="20"/>
      <c r="N150" s="20"/>
      <c r="O150" s="20"/>
      <c r="Q150" s="20"/>
      <c r="R150" s="20"/>
      <c r="S150" s="20">
        <v>1</v>
      </c>
      <c r="T150" s="7">
        <v>1</v>
      </c>
    </row>
    <row r="151" spans="1:19" ht="11.25" customHeight="1">
      <c r="A151" s="26" t="s">
        <v>27</v>
      </c>
      <c r="B151" s="13">
        <f>+B150/B$9</f>
        <v>0.009615384615384616</v>
      </c>
      <c r="C151" s="13">
        <f>+C150/C$9</f>
        <v>0.007575757575757576</v>
      </c>
      <c r="D151" s="15">
        <f>+D150/D$9</f>
        <v>0.013157894736842105</v>
      </c>
      <c r="E151" s="23"/>
      <c r="F151" s="20"/>
      <c r="G151" s="20"/>
      <c r="H151" s="15">
        <f>+H150/H$9</f>
        <v>0.010810810810810811</v>
      </c>
      <c r="I151" s="19"/>
      <c r="J151" s="20"/>
      <c r="K151" s="20"/>
      <c r="L151" s="20"/>
      <c r="M151" s="20"/>
      <c r="N151" s="20"/>
      <c r="O151" s="20"/>
      <c r="Q151" s="20"/>
      <c r="R151" s="20"/>
      <c r="S151" s="20"/>
    </row>
    <row r="152" spans="1:20" ht="11.25" customHeight="1">
      <c r="A152" s="26" t="s">
        <v>28</v>
      </c>
      <c r="B152" s="11">
        <v>2.04</v>
      </c>
      <c r="C152" s="11">
        <v>2.12</v>
      </c>
      <c r="D152" s="16">
        <v>1.96</v>
      </c>
      <c r="E152" s="23"/>
      <c r="F152" s="20"/>
      <c r="G152" s="20"/>
      <c r="H152" s="16">
        <v>2.04</v>
      </c>
      <c r="I152" s="19"/>
      <c r="J152" s="16">
        <v>2.04</v>
      </c>
      <c r="K152" s="20"/>
      <c r="L152" s="20"/>
      <c r="M152" s="20"/>
      <c r="N152" s="20"/>
      <c r="O152" s="20"/>
      <c r="Q152" s="20"/>
      <c r="R152" s="20"/>
      <c r="S152" s="16">
        <v>1.96</v>
      </c>
      <c r="T152" s="12">
        <v>2.12</v>
      </c>
    </row>
    <row r="153" spans="1:20" ht="11.25" customHeight="1">
      <c r="A153" s="26" t="s">
        <v>29</v>
      </c>
      <c r="B153" s="6">
        <v>88</v>
      </c>
      <c r="C153" s="6">
        <v>99</v>
      </c>
      <c r="D153" s="10">
        <v>77</v>
      </c>
      <c r="E153" s="23"/>
      <c r="F153" s="20"/>
      <c r="G153" s="20"/>
      <c r="H153" s="20">
        <v>88</v>
      </c>
      <c r="I153" s="19"/>
      <c r="J153" s="20">
        <v>88</v>
      </c>
      <c r="K153" s="20"/>
      <c r="L153" s="20"/>
      <c r="M153" s="20"/>
      <c r="N153" s="20"/>
      <c r="O153" s="20"/>
      <c r="Q153" s="20"/>
      <c r="R153" s="20"/>
      <c r="S153" s="20">
        <v>77</v>
      </c>
      <c r="T153" s="7">
        <v>99</v>
      </c>
    </row>
    <row r="154" spans="1:19" ht="11.25" customHeight="1">
      <c r="A154" s="26" t="s">
        <v>33</v>
      </c>
      <c r="B154" s="23">
        <f>B140</f>
        <v>22</v>
      </c>
      <c r="C154" s="23">
        <f aca="true" t="shared" si="0" ref="C154:M154">C140</f>
        <v>13</v>
      </c>
      <c r="D154" s="20">
        <f t="shared" si="0"/>
        <v>9</v>
      </c>
      <c r="E154" s="23"/>
      <c r="F154" s="20"/>
      <c r="G154" s="20">
        <f t="shared" si="0"/>
        <v>1</v>
      </c>
      <c r="H154" s="20">
        <f t="shared" si="0"/>
        <v>21</v>
      </c>
      <c r="I154" s="19"/>
      <c r="J154" s="20">
        <f t="shared" si="0"/>
        <v>14</v>
      </c>
      <c r="K154" s="20">
        <f t="shared" si="0"/>
        <v>2</v>
      </c>
      <c r="L154" s="20"/>
      <c r="M154" s="20">
        <f t="shared" si="0"/>
        <v>6</v>
      </c>
      <c r="N154" s="20"/>
      <c r="O154" s="20"/>
      <c r="Q154" s="20"/>
      <c r="R154" s="20"/>
      <c r="S154" s="20"/>
    </row>
    <row r="155" spans="1:19" ht="11.25" customHeight="1">
      <c r="A155" s="26" t="s">
        <v>31</v>
      </c>
      <c r="B155" s="13">
        <f>+B154/B$9</f>
        <v>0.10576923076923077</v>
      </c>
      <c r="C155" s="13">
        <f>+C154/C$9</f>
        <v>0.09848484848484848</v>
      </c>
      <c r="D155" s="15">
        <f>+D154/D$9</f>
        <v>0.11842105263157894</v>
      </c>
      <c r="E155" s="23"/>
      <c r="F155" s="20"/>
      <c r="G155" s="15">
        <f>+G154/G$9</f>
        <v>0.25</v>
      </c>
      <c r="H155" s="15">
        <f>+H154/H$9</f>
        <v>0.11351351351351352</v>
      </c>
      <c r="I155" s="19"/>
      <c r="J155" s="20"/>
      <c r="K155" s="20"/>
      <c r="L155" s="20"/>
      <c r="M155" s="20"/>
      <c r="N155" s="20"/>
      <c r="O155" s="20"/>
      <c r="Q155" s="20"/>
      <c r="R155" s="20"/>
      <c r="S155" s="20"/>
    </row>
    <row r="156" spans="1:19" ht="11.25" customHeight="1">
      <c r="A156" s="27" t="s">
        <v>38</v>
      </c>
      <c r="D156" s="10"/>
      <c r="E156" s="23"/>
      <c r="F156" s="20"/>
      <c r="G156" s="20"/>
      <c r="H156" s="20"/>
      <c r="I156" s="19"/>
      <c r="J156" s="20"/>
      <c r="K156" s="20"/>
      <c r="L156" s="20"/>
      <c r="M156" s="20"/>
      <c r="N156" s="20"/>
      <c r="O156" s="20"/>
      <c r="Q156" s="20"/>
      <c r="R156" s="20"/>
      <c r="S156" s="20"/>
    </row>
    <row r="157" spans="1:20" ht="11.25" customHeight="1">
      <c r="A157" s="26" t="s">
        <v>26</v>
      </c>
      <c r="B157" s="6">
        <f>SUM(C157:D157)</f>
        <v>11</v>
      </c>
      <c r="C157" s="6">
        <v>6</v>
      </c>
      <c r="D157" s="10">
        <v>5</v>
      </c>
      <c r="E157" s="23"/>
      <c r="F157" s="20"/>
      <c r="G157" s="20">
        <v>1</v>
      </c>
      <c r="H157" s="20">
        <v>10</v>
      </c>
      <c r="I157" s="19"/>
      <c r="J157" s="20"/>
      <c r="K157" s="20">
        <v>2</v>
      </c>
      <c r="L157" s="20">
        <v>2</v>
      </c>
      <c r="M157" s="20">
        <v>5</v>
      </c>
      <c r="N157" s="20">
        <v>1</v>
      </c>
      <c r="O157" s="20">
        <v>1</v>
      </c>
      <c r="Q157" s="20"/>
      <c r="R157" s="20"/>
      <c r="S157" s="20"/>
      <c r="T157" s="7">
        <v>11</v>
      </c>
    </row>
    <row r="158" spans="1:19" ht="11.25" customHeight="1">
      <c r="A158" s="26" t="s">
        <v>27</v>
      </c>
      <c r="B158" s="13">
        <f>+B157/B$9</f>
        <v>0.052884615384615384</v>
      </c>
      <c r="C158" s="13">
        <f>+C157/C$9</f>
        <v>0.045454545454545456</v>
      </c>
      <c r="D158" s="15">
        <f>+D157/D$9</f>
        <v>0.06578947368421052</v>
      </c>
      <c r="E158" s="23"/>
      <c r="F158" s="20"/>
      <c r="G158" s="15">
        <f>+G157/G$9</f>
        <v>0.25</v>
      </c>
      <c r="H158" s="15">
        <f>+H157/H$9</f>
        <v>0.05405405405405406</v>
      </c>
      <c r="I158" s="19"/>
      <c r="J158" s="20"/>
      <c r="K158" s="20"/>
      <c r="L158" s="20"/>
      <c r="M158" s="20"/>
      <c r="N158" s="20"/>
      <c r="O158" s="20"/>
      <c r="Q158" s="20"/>
      <c r="R158" s="20"/>
      <c r="S158" s="20"/>
    </row>
    <row r="159" spans="1:20" ht="11.25" customHeight="1">
      <c r="A159" s="26" t="s">
        <v>28</v>
      </c>
      <c r="B159" s="6">
        <v>2.88</v>
      </c>
      <c r="C159" s="11">
        <v>2.93</v>
      </c>
      <c r="D159" s="16">
        <v>2.82</v>
      </c>
      <c r="E159" s="23"/>
      <c r="F159" s="20"/>
      <c r="G159" s="16">
        <v>2.75</v>
      </c>
      <c r="H159" s="16">
        <v>2.89</v>
      </c>
      <c r="I159" s="12"/>
      <c r="J159" s="16"/>
      <c r="K159" s="16">
        <v>3.21</v>
      </c>
      <c r="L159" s="16">
        <v>2.43</v>
      </c>
      <c r="M159" s="16">
        <v>2.95</v>
      </c>
      <c r="N159" s="16">
        <v>3.02</v>
      </c>
      <c r="O159" s="16">
        <v>2.61</v>
      </c>
      <c r="P159" s="12"/>
      <c r="Q159" s="16"/>
      <c r="R159" s="16"/>
      <c r="S159" s="16"/>
      <c r="T159" s="12">
        <v>2.88</v>
      </c>
    </row>
    <row r="160" spans="1:20" ht="11.25" customHeight="1">
      <c r="A160" s="26" t="s">
        <v>29</v>
      </c>
      <c r="B160" s="6">
        <v>108</v>
      </c>
      <c r="C160" s="6">
        <v>109</v>
      </c>
      <c r="D160" s="10">
        <v>106</v>
      </c>
      <c r="E160" s="23"/>
      <c r="F160" s="20"/>
      <c r="G160" s="20">
        <v>117</v>
      </c>
      <c r="H160" s="20">
        <v>107</v>
      </c>
      <c r="I160" s="19"/>
      <c r="J160" s="20"/>
      <c r="K160" s="20">
        <v>103</v>
      </c>
      <c r="L160" s="20">
        <v>106</v>
      </c>
      <c r="M160" s="20">
        <v>112</v>
      </c>
      <c r="N160" s="20">
        <v>97</v>
      </c>
      <c r="O160" s="20">
        <v>113</v>
      </c>
      <c r="Q160" s="20"/>
      <c r="R160" s="20"/>
      <c r="S160" s="20"/>
      <c r="T160" s="7">
        <v>108</v>
      </c>
    </row>
    <row r="161" spans="1:20" ht="12.75" customHeight="1">
      <c r="A161" s="29"/>
      <c r="B161" s="3"/>
      <c r="C161" s="3"/>
      <c r="D161" s="2"/>
      <c r="E161" s="3"/>
      <c r="F161" s="2"/>
      <c r="G161" s="2"/>
      <c r="H161" s="2"/>
      <c r="I161" s="4"/>
      <c r="J161" s="2"/>
      <c r="K161" s="2"/>
      <c r="L161" s="2"/>
      <c r="M161" s="2"/>
      <c r="N161" s="2"/>
      <c r="O161" s="2"/>
      <c r="P161" s="4"/>
      <c r="Q161" s="2"/>
      <c r="R161" s="2"/>
      <c r="S161" s="2"/>
      <c r="T161" s="4"/>
    </row>
    <row r="162" spans="2:20" ht="14.25" customHeight="1">
      <c r="B162" s="43"/>
      <c r="D162" s="47"/>
      <c r="I162" s="25"/>
      <c r="P162" s="25"/>
      <c r="Q162" s="10"/>
      <c r="R162" s="10"/>
      <c r="S162" s="10"/>
      <c r="T162" s="25"/>
    </row>
    <row r="163" spans="1:19" ht="11.25">
      <c r="A163" s="27" t="s">
        <v>49</v>
      </c>
      <c r="D163" s="10"/>
      <c r="Q163" s="10"/>
      <c r="R163" s="10"/>
      <c r="S163" s="10"/>
    </row>
    <row r="164" spans="1:19" ht="11.25">
      <c r="A164" s="27" t="s">
        <v>37</v>
      </c>
      <c r="D164" s="10"/>
      <c r="Q164" s="10"/>
      <c r="R164" s="10"/>
      <c r="S164" s="10"/>
    </row>
    <row r="165" spans="1:20" s="5" customFormat="1" ht="11.25">
      <c r="A165" s="26" t="s">
        <v>26</v>
      </c>
      <c r="B165" s="6">
        <v>17</v>
      </c>
      <c r="C165" s="6">
        <v>11</v>
      </c>
      <c r="D165" s="10">
        <v>6</v>
      </c>
      <c r="E165" s="6">
        <v>4</v>
      </c>
      <c r="F165" s="10"/>
      <c r="G165" s="10"/>
      <c r="H165" s="10">
        <v>13</v>
      </c>
      <c r="I165" s="7"/>
      <c r="J165" s="10">
        <v>17</v>
      </c>
      <c r="K165" s="10"/>
      <c r="L165" s="10"/>
      <c r="M165" s="10"/>
      <c r="N165" s="10"/>
      <c r="O165" s="10"/>
      <c r="P165" s="7"/>
      <c r="Q165" s="10">
        <v>2</v>
      </c>
      <c r="R165" s="10">
        <v>7</v>
      </c>
      <c r="S165" s="10">
        <v>7</v>
      </c>
      <c r="T165" s="7">
        <v>1</v>
      </c>
    </row>
    <row r="166" spans="1:20" s="5" customFormat="1" ht="11.25">
      <c r="A166" s="26" t="s">
        <v>27</v>
      </c>
      <c r="B166" s="17">
        <f>B165/B$9</f>
        <v>0.08173076923076923</v>
      </c>
      <c r="C166" s="17">
        <f aca="true" t="shared" si="1" ref="C166:H166">C165/C$9</f>
        <v>0.08333333333333333</v>
      </c>
      <c r="D166" s="18">
        <f t="shared" si="1"/>
        <v>0.07894736842105263</v>
      </c>
      <c r="E166" s="17">
        <f t="shared" si="1"/>
        <v>0.4444444444444444</v>
      </c>
      <c r="F166" s="18"/>
      <c r="G166" s="18"/>
      <c r="H166" s="18">
        <f t="shared" si="1"/>
        <v>0.07027027027027027</v>
      </c>
      <c r="I166" s="14"/>
      <c r="J166" s="18"/>
      <c r="K166" s="10"/>
      <c r="L166" s="10"/>
      <c r="M166" s="10"/>
      <c r="N166" s="10"/>
      <c r="O166" s="10"/>
      <c r="P166" s="7"/>
      <c r="Q166" s="18"/>
      <c r="R166" s="18"/>
      <c r="S166" s="18"/>
      <c r="T166" s="14"/>
    </row>
    <row r="167" spans="1:20" s="5" customFormat="1" ht="11.25">
      <c r="A167" s="26" t="s">
        <v>28</v>
      </c>
      <c r="B167" s="6">
        <v>2.12</v>
      </c>
      <c r="C167" s="6">
        <v>2.11</v>
      </c>
      <c r="D167" s="10">
        <v>2.13</v>
      </c>
      <c r="E167" s="11">
        <v>2</v>
      </c>
      <c r="F167" s="10"/>
      <c r="G167" s="10"/>
      <c r="H167" s="10">
        <v>2.15</v>
      </c>
      <c r="I167" s="7"/>
      <c r="J167" s="10">
        <v>2.12</v>
      </c>
      <c r="K167" s="10"/>
      <c r="L167" s="10"/>
      <c r="M167" s="10"/>
      <c r="N167" s="10"/>
      <c r="O167" s="10"/>
      <c r="P167" s="7"/>
      <c r="Q167" s="10">
        <v>1.22</v>
      </c>
      <c r="R167" s="10">
        <v>2.08</v>
      </c>
      <c r="S167" s="10">
        <v>2.32</v>
      </c>
      <c r="T167" s="7">
        <v>2.8</v>
      </c>
    </row>
    <row r="168" spans="1:20" s="5" customFormat="1" ht="11.25">
      <c r="A168" s="26" t="s">
        <v>29</v>
      </c>
      <c r="B168" s="6">
        <v>58</v>
      </c>
      <c r="C168" s="6">
        <v>58</v>
      </c>
      <c r="D168" s="10">
        <v>59</v>
      </c>
      <c r="E168" s="6">
        <v>45</v>
      </c>
      <c r="F168" s="10"/>
      <c r="G168" s="10"/>
      <c r="H168" s="10">
        <v>62</v>
      </c>
      <c r="I168" s="7"/>
      <c r="J168" s="10">
        <v>58</v>
      </c>
      <c r="K168" s="10"/>
      <c r="L168" s="10"/>
      <c r="M168" s="10"/>
      <c r="N168" s="10"/>
      <c r="O168" s="10"/>
      <c r="P168" s="7"/>
      <c r="Q168" s="10">
        <v>20</v>
      </c>
      <c r="R168" s="10">
        <v>44</v>
      </c>
      <c r="S168" s="10">
        <v>76</v>
      </c>
      <c r="T168" s="7">
        <v>102</v>
      </c>
    </row>
    <row r="169" spans="1:20" s="5" customFormat="1" ht="11.25">
      <c r="A169" s="26" t="s">
        <v>30</v>
      </c>
      <c r="B169" s="6">
        <v>11</v>
      </c>
      <c r="C169" s="6">
        <v>5</v>
      </c>
      <c r="D169" s="10">
        <v>6</v>
      </c>
      <c r="E169" s="6"/>
      <c r="F169" s="10"/>
      <c r="G169" s="10"/>
      <c r="H169" s="10">
        <v>10</v>
      </c>
      <c r="I169" s="7">
        <v>1</v>
      </c>
      <c r="J169" s="10">
        <v>3</v>
      </c>
      <c r="K169" s="10">
        <v>4</v>
      </c>
      <c r="L169" s="10">
        <v>2</v>
      </c>
      <c r="M169" s="10">
        <v>1</v>
      </c>
      <c r="N169" s="10"/>
      <c r="O169" s="10">
        <v>1</v>
      </c>
      <c r="P169" s="7"/>
      <c r="Q169" s="10"/>
      <c r="R169" s="10"/>
      <c r="S169" s="10"/>
      <c r="T169" s="7"/>
    </row>
    <row r="170" spans="1:20" s="5" customFormat="1" ht="11.25">
      <c r="A170" s="26" t="s">
        <v>33</v>
      </c>
      <c r="B170" s="23">
        <f>B169+B140</f>
        <v>33</v>
      </c>
      <c r="C170" s="23">
        <f>C169+C140</f>
        <v>18</v>
      </c>
      <c r="D170" s="20">
        <f>D169+D140</f>
        <v>15</v>
      </c>
      <c r="E170" s="23"/>
      <c r="F170" s="20"/>
      <c r="G170" s="20">
        <f aca="true" t="shared" si="2" ref="G170:M170">G169+G140</f>
        <v>1</v>
      </c>
      <c r="H170" s="20">
        <f t="shared" si="2"/>
        <v>31</v>
      </c>
      <c r="I170" s="19">
        <f t="shared" si="2"/>
        <v>1</v>
      </c>
      <c r="J170" s="20">
        <f t="shared" si="2"/>
        <v>17</v>
      </c>
      <c r="K170" s="20">
        <f t="shared" si="2"/>
        <v>6</v>
      </c>
      <c r="L170" s="20">
        <f t="shared" si="2"/>
        <v>2</v>
      </c>
      <c r="M170" s="20">
        <f t="shared" si="2"/>
        <v>7</v>
      </c>
      <c r="N170" s="20"/>
      <c r="O170" s="20">
        <f>O169+O140</f>
        <v>1</v>
      </c>
      <c r="P170" s="19"/>
      <c r="Q170" s="10"/>
      <c r="R170" s="10"/>
      <c r="S170" s="10"/>
      <c r="T170" s="7"/>
    </row>
    <row r="171" spans="1:20" s="5" customFormat="1" ht="11.25">
      <c r="A171" s="26" t="s">
        <v>31</v>
      </c>
      <c r="B171" s="13">
        <f>+B170/B$9</f>
        <v>0.15865384615384615</v>
      </c>
      <c r="C171" s="13">
        <f aca="true" t="shared" si="3" ref="C171:I171">+C170/C$9</f>
        <v>0.13636363636363635</v>
      </c>
      <c r="D171" s="15">
        <f t="shared" si="3"/>
        <v>0.19736842105263158</v>
      </c>
      <c r="E171" s="13"/>
      <c r="F171" s="15"/>
      <c r="G171" s="15">
        <f t="shared" si="3"/>
        <v>0.25</v>
      </c>
      <c r="H171" s="15">
        <f t="shared" si="3"/>
        <v>0.16756756756756758</v>
      </c>
      <c r="I171" s="8">
        <f t="shared" si="3"/>
        <v>0.1111111111111111</v>
      </c>
      <c r="J171" s="10"/>
      <c r="K171" s="10"/>
      <c r="L171" s="10"/>
      <c r="M171" s="10"/>
      <c r="N171" s="10"/>
      <c r="O171" s="10"/>
      <c r="P171" s="7"/>
      <c r="Q171" s="10"/>
      <c r="R171" s="10"/>
      <c r="S171" s="10"/>
      <c r="T171" s="7"/>
    </row>
    <row r="172" spans="1:20" s="5" customFormat="1" ht="11.25">
      <c r="A172" s="27" t="s">
        <v>38</v>
      </c>
      <c r="B172" s="6"/>
      <c r="C172" s="6"/>
      <c r="D172" s="10"/>
      <c r="E172" s="6"/>
      <c r="F172" s="10"/>
      <c r="G172" s="10"/>
      <c r="H172" s="10"/>
      <c r="I172" s="7"/>
      <c r="J172" s="10"/>
      <c r="K172" s="10"/>
      <c r="L172" s="10"/>
      <c r="M172" s="10"/>
      <c r="N172" s="10"/>
      <c r="O172" s="10"/>
      <c r="P172" s="7"/>
      <c r="Q172" s="10"/>
      <c r="R172" s="10"/>
      <c r="S172" s="10"/>
      <c r="T172" s="7"/>
    </row>
    <row r="173" spans="1:20" s="5" customFormat="1" ht="11.25">
      <c r="A173" s="26" t="s">
        <v>26</v>
      </c>
      <c r="B173" s="6">
        <v>28</v>
      </c>
      <c r="C173" s="6">
        <v>14</v>
      </c>
      <c r="D173" s="10">
        <v>14</v>
      </c>
      <c r="E173" s="6"/>
      <c r="F173" s="10"/>
      <c r="G173" s="10">
        <v>1</v>
      </c>
      <c r="H173" s="10">
        <v>26</v>
      </c>
      <c r="I173" s="7">
        <v>1</v>
      </c>
      <c r="J173" s="10"/>
      <c r="K173" s="10">
        <v>10</v>
      </c>
      <c r="L173" s="10">
        <v>3</v>
      </c>
      <c r="M173" s="10">
        <v>12</v>
      </c>
      <c r="N173" s="10">
        <v>2</v>
      </c>
      <c r="O173" s="10">
        <v>1</v>
      </c>
      <c r="P173" s="7"/>
      <c r="Q173" s="10"/>
      <c r="R173" s="10"/>
      <c r="S173" s="10">
        <v>5</v>
      </c>
      <c r="T173" s="7">
        <v>23</v>
      </c>
    </row>
    <row r="174" spans="1:20" s="5" customFormat="1" ht="11.25">
      <c r="A174" s="26" t="s">
        <v>27</v>
      </c>
      <c r="B174" s="17">
        <f>B173/B$9</f>
        <v>0.1346153846153846</v>
      </c>
      <c r="C174" s="17">
        <f>C173/C$9</f>
        <v>0.10606060606060606</v>
      </c>
      <c r="D174" s="18">
        <f>D173/D$9</f>
        <v>0.18421052631578946</v>
      </c>
      <c r="E174" s="17"/>
      <c r="F174" s="18"/>
      <c r="G174" s="18">
        <f>G173/G$9</f>
        <v>0.25</v>
      </c>
      <c r="H174" s="18">
        <f>H173/H$9</f>
        <v>0.14054054054054055</v>
      </c>
      <c r="I174" s="14">
        <f>I173/I$9</f>
        <v>0.1111111111111111</v>
      </c>
      <c r="J174" s="18"/>
      <c r="K174" s="18"/>
      <c r="L174" s="18"/>
      <c r="M174" s="18"/>
      <c r="N174" s="18"/>
      <c r="O174" s="18"/>
      <c r="P174" s="7"/>
      <c r="Q174" s="10"/>
      <c r="R174" s="10"/>
      <c r="S174" s="10"/>
      <c r="T174" s="7"/>
    </row>
    <row r="175" spans="1:20" s="5" customFormat="1" ht="11.25">
      <c r="A175" s="26" t="s">
        <v>28</v>
      </c>
      <c r="B175" s="6">
        <v>2.92</v>
      </c>
      <c r="C175" s="6">
        <v>2.81</v>
      </c>
      <c r="D175" s="10">
        <v>3.04</v>
      </c>
      <c r="E175" s="6"/>
      <c r="F175" s="10"/>
      <c r="G175" s="10">
        <v>2.79</v>
      </c>
      <c r="H175" s="16">
        <v>2.9</v>
      </c>
      <c r="I175" s="7">
        <v>3.75</v>
      </c>
      <c r="J175" s="10"/>
      <c r="K175" s="16">
        <v>3</v>
      </c>
      <c r="L175" s="10">
        <v>2.63</v>
      </c>
      <c r="M175" s="10">
        <v>2.97</v>
      </c>
      <c r="N175" s="10">
        <v>2.86</v>
      </c>
      <c r="O175" s="10">
        <v>2.61</v>
      </c>
      <c r="P175" s="7"/>
      <c r="Q175" s="10"/>
      <c r="R175" s="10"/>
      <c r="S175" s="10">
        <v>2.67</v>
      </c>
      <c r="T175" s="7">
        <v>2.98</v>
      </c>
    </row>
    <row r="176" spans="1:20" s="10" customFormat="1" ht="11.25">
      <c r="A176" s="26" t="s">
        <v>29</v>
      </c>
      <c r="B176" s="6">
        <v>107</v>
      </c>
      <c r="C176" s="6">
        <v>106</v>
      </c>
      <c r="D176" s="10">
        <v>108</v>
      </c>
      <c r="E176" s="6"/>
      <c r="G176" s="10">
        <v>126</v>
      </c>
      <c r="H176" s="10">
        <v>105</v>
      </c>
      <c r="I176" s="7">
        <v>118</v>
      </c>
      <c r="K176" s="10">
        <v>107</v>
      </c>
      <c r="L176" s="10">
        <v>114</v>
      </c>
      <c r="M176" s="10">
        <v>105</v>
      </c>
      <c r="N176" s="10">
        <v>101</v>
      </c>
      <c r="O176" s="10">
        <v>117</v>
      </c>
      <c r="P176" s="7"/>
      <c r="S176" s="10">
        <v>80</v>
      </c>
      <c r="T176" s="7">
        <v>112</v>
      </c>
    </row>
    <row r="177" spans="4:19" ht="11.25">
      <c r="D177" s="10"/>
      <c r="Q177" s="10"/>
      <c r="R177" s="10"/>
      <c r="S177" s="10"/>
    </row>
    <row r="178" spans="1:19" ht="11.25">
      <c r="A178" s="27" t="s">
        <v>50</v>
      </c>
      <c r="D178" s="10"/>
      <c r="Q178" s="10"/>
      <c r="R178" s="10"/>
      <c r="S178" s="10"/>
    </row>
    <row r="179" spans="1:19" ht="11.25">
      <c r="A179" s="27" t="s">
        <v>37</v>
      </c>
      <c r="D179" s="10"/>
      <c r="Q179" s="10"/>
      <c r="R179" s="10"/>
      <c r="S179" s="10"/>
    </row>
    <row r="180" spans="1:20" ht="11.25">
      <c r="A180" s="26" t="s">
        <v>26</v>
      </c>
      <c r="B180" s="6">
        <v>9</v>
      </c>
      <c r="C180" s="6">
        <v>7</v>
      </c>
      <c r="D180" s="10">
        <v>2</v>
      </c>
      <c r="E180" s="6">
        <v>3</v>
      </c>
      <c r="H180" s="10">
        <v>6</v>
      </c>
      <c r="J180" s="10">
        <v>9</v>
      </c>
      <c r="Q180" s="10">
        <v>1</v>
      </c>
      <c r="R180" s="10">
        <v>4</v>
      </c>
      <c r="S180" s="10">
        <v>2</v>
      </c>
      <c r="T180" s="7">
        <v>2</v>
      </c>
    </row>
    <row r="181" spans="1:19" ht="11.25">
      <c r="A181" s="26" t="s">
        <v>27</v>
      </c>
      <c r="B181" s="17">
        <f>B180/B$9</f>
        <v>0.04326923076923077</v>
      </c>
      <c r="C181" s="17">
        <f>C180/C$9</f>
        <v>0.05303030303030303</v>
      </c>
      <c r="D181" s="18">
        <f>D180/D$9</f>
        <v>0.02631578947368421</v>
      </c>
      <c r="E181" s="17">
        <f>E180/E$9</f>
        <v>0.3333333333333333</v>
      </c>
      <c r="H181" s="18">
        <f>H180/H$9</f>
        <v>0.032432432432432434</v>
      </c>
      <c r="J181" s="18"/>
      <c r="Q181" s="10"/>
      <c r="R181" s="10"/>
      <c r="S181" s="10"/>
    </row>
    <row r="182" spans="1:20" ht="11.25">
      <c r="A182" s="26" t="s">
        <v>28</v>
      </c>
      <c r="B182" s="6">
        <v>2.06</v>
      </c>
      <c r="C182" s="6">
        <v>2.14</v>
      </c>
      <c r="D182" s="10">
        <v>1.78</v>
      </c>
      <c r="E182" s="6">
        <v>1.93</v>
      </c>
      <c r="H182" s="10">
        <v>2.12</v>
      </c>
      <c r="J182" s="10">
        <v>2.06</v>
      </c>
      <c r="Q182" s="10">
        <v>1.27</v>
      </c>
      <c r="R182" s="10">
        <v>2.01</v>
      </c>
      <c r="S182" s="10">
        <v>2.23</v>
      </c>
      <c r="T182" s="7">
        <v>2.39</v>
      </c>
    </row>
    <row r="183" spans="1:20" ht="11.25">
      <c r="A183" s="26" t="s">
        <v>29</v>
      </c>
      <c r="B183" s="6">
        <v>66</v>
      </c>
      <c r="C183" s="6">
        <v>67</v>
      </c>
      <c r="D183" s="10">
        <v>64</v>
      </c>
      <c r="E183" s="6">
        <v>39</v>
      </c>
      <c r="H183" s="10">
        <v>80</v>
      </c>
      <c r="J183" s="10">
        <v>66</v>
      </c>
      <c r="Q183" s="10">
        <v>24</v>
      </c>
      <c r="R183" s="10">
        <v>48</v>
      </c>
      <c r="S183" s="10">
        <v>85</v>
      </c>
      <c r="T183" s="7">
        <v>106</v>
      </c>
    </row>
    <row r="184" spans="1:19" ht="11.25">
      <c r="A184" s="26" t="s">
        <v>30</v>
      </c>
      <c r="B184" s="6">
        <v>10</v>
      </c>
      <c r="C184" s="6">
        <v>7</v>
      </c>
      <c r="D184" s="10">
        <v>3</v>
      </c>
      <c r="G184" s="10">
        <v>1</v>
      </c>
      <c r="H184" s="10">
        <v>9</v>
      </c>
      <c r="J184" s="10">
        <v>2</v>
      </c>
      <c r="K184" s="10">
        <v>2</v>
      </c>
      <c r="M184" s="10">
        <v>6</v>
      </c>
      <c r="Q184" s="10"/>
      <c r="R184" s="10"/>
      <c r="S184" s="10"/>
    </row>
    <row r="185" spans="1:19" ht="11.25">
      <c r="A185" s="26" t="s">
        <v>33</v>
      </c>
      <c r="B185" s="23">
        <f>B184+B170</f>
        <v>43</v>
      </c>
      <c r="C185" s="23">
        <f>C184+C170</f>
        <v>25</v>
      </c>
      <c r="D185" s="20">
        <f>D184+D170</f>
        <v>18</v>
      </c>
      <c r="E185" s="23"/>
      <c r="F185" s="20"/>
      <c r="G185" s="20">
        <f aca="true" t="shared" si="4" ref="G185:M185">G184+G170</f>
        <v>2</v>
      </c>
      <c r="H185" s="20">
        <f t="shared" si="4"/>
        <v>40</v>
      </c>
      <c r="I185" s="19">
        <f t="shared" si="4"/>
        <v>1</v>
      </c>
      <c r="J185" s="20">
        <f t="shared" si="4"/>
        <v>19</v>
      </c>
      <c r="K185" s="20">
        <f t="shared" si="4"/>
        <v>8</v>
      </c>
      <c r="L185" s="20">
        <f t="shared" si="4"/>
        <v>2</v>
      </c>
      <c r="M185" s="20">
        <f t="shared" si="4"/>
        <v>13</v>
      </c>
      <c r="N185" s="20"/>
      <c r="O185" s="20">
        <f>O184+O170</f>
        <v>1</v>
      </c>
      <c r="P185" s="19"/>
      <c r="Q185" s="10"/>
      <c r="R185" s="10"/>
      <c r="S185" s="10"/>
    </row>
    <row r="186" spans="1:19" ht="11.25">
      <c r="A186" s="26" t="s">
        <v>31</v>
      </c>
      <c r="B186" s="13">
        <f>+B185/B$9</f>
        <v>0.20673076923076922</v>
      </c>
      <c r="C186" s="13">
        <f aca="true" t="shared" si="5" ref="C186:I186">+C185/C$9</f>
        <v>0.1893939393939394</v>
      </c>
      <c r="D186" s="15">
        <f t="shared" si="5"/>
        <v>0.23684210526315788</v>
      </c>
      <c r="E186" s="13"/>
      <c r="F186" s="15"/>
      <c r="G186" s="15">
        <f t="shared" si="5"/>
        <v>0.5</v>
      </c>
      <c r="H186" s="15">
        <f t="shared" si="5"/>
        <v>0.21621621621621623</v>
      </c>
      <c r="I186" s="8">
        <f t="shared" si="5"/>
        <v>0.1111111111111111</v>
      </c>
      <c r="Q186" s="10"/>
      <c r="R186" s="10"/>
      <c r="S186" s="10"/>
    </row>
    <row r="187" spans="1:19" ht="11.25">
      <c r="A187" s="27" t="s">
        <v>38</v>
      </c>
      <c r="D187" s="10"/>
      <c r="Q187" s="10"/>
      <c r="R187" s="10"/>
      <c r="S187" s="10"/>
    </row>
    <row r="188" spans="1:20" ht="11.25">
      <c r="A188" s="26" t="s">
        <v>26</v>
      </c>
      <c r="B188" s="6">
        <v>22</v>
      </c>
      <c r="C188" s="6">
        <v>13</v>
      </c>
      <c r="D188" s="10">
        <v>9</v>
      </c>
      <c r="E188" s="6">
        <v>1</v>
      </c>
      <c r="G188" s="10">
        <v>1</v>
      </c>
      <c r="H188" s="10">
        <v>20</v>
      </c>
      <c r="K188" s="10">
        <v>8</v>
      </c>
      <c r="L188" s="10">
        <v>1</v>
      </c>
      <c r="M188" s="10">
        <v>10</v>
      </c>
      <c r="N188" s="10">
        <v>3</v>
      </c>
      <c r="Q188" s="10"/>
      <c r="R188" s="10">
        <v>1</v>
      </c>
      <c r="S188" s="10">
        <v>2</v>
      </c>
      <c r="T188" s="7">
        <v>19</v>
      </c>
    </row>
    <row r="189" spans="1:19" ht="11.25">
      <c r="A189" s="26" t="s">
        <v>27</v>
      </c>
      <c r="B189" s="17">
        <f>B188/B$9</f>
        <v>0.10576923076923077</v>
      </c>
      <c r="C189" s="17">
        <f>C188/C$9</f>
        <v>0.09848484848484848</v>
      </c>
      <c r="D189" s="18">
        <f>D188/D$9</f>
        <v>0.11842105263157894</v>
      </c>
      <c r="E189" s="17">
        <f>E188/E$9</f>
        <v>0.1111111111111111</v>
      </c>
      <c r="G189" s="18">
        <f>G188/G$9</f>
        <v>0.25</v>
      </c>
      <c r="H189" s="18">
        <f>H188/H$9</f>
        <v>0.10810810810810811</v>
      </c>
      <c r="Q189" s="10"/>
      <c r="R189" s="10"/>
      <c r="S189" s="10"/>
    </row>
    <row r="190" spans="1:20" ht="11.25">
      <c r="A190" s="26" t="s">
        <v>28</v>
      </c>
      <c r="B190" s="6">
        <v>2.87</v>
      </c>
      <c r="C190" s="6">
        <v>2.76</v>
      </c>
      <c r="D190" s="10">
        <v>3.03</v>
      </c>
      <c r="E190" s="6">
        <v>2.82</v>
      </c>
      <c r="G190" s="10">
        <v>2.93</v>
      </c>
      <c r="H190" s="10">
        <v>2.87</v>
      </c>
      <c r="K190" s="16">
        <v>2.8</v>
      </c>
      <c r="L190" s="10">
        <v>2.61</v>
      </c>
      <c r="M190" s="10">
        <v>2.98</v>
      </c>
      <c r="N190" s="10">
        <v>2.78</v>
      </c>
      <c r="Q190" s="10"/>
      <c r="R190" s="10">
        <v>3.08</v>
      </c>
      <c r="S190" s="16">
        <v>2.4</v>
      </c>
      <c r="T190" s="7">
        <v>2.91</v>
      </c>
    </row>
    <row r="191" spans="1:20" s="9" customFormat="1" ht="11.25">
      <c r="A191" s="26" t="s">
        <v>29</v>
      </c>
      <c r="B191" s="6">
        <v>111</v>
      </c>
      <c r="C191" s="6">
        <v>111</v>
      </c>
      <c r="D191" s="10">
        <v>111</v>
      </c>
      <c r="E191" s="6">
        <v>90</v>
      </c>
      <c r="F191" s="10"/>
      <c r="G191" s="10">
        <v>144</v>
      </c>
      <c r="H191" s="10">
        <v>110</v>
      </c>
      <c r="I191" s="7"/>
      <c r="J191" s="10"/>
      <c r="K191" s="10">
        <v>101</v>
      </c>
      <c r="L191" s="10">
        <v>126</v>
      </c>
      <c r="M191" s="10">
        <v>120</v>
      </c>
      <c r="N191" s="10">
        <v>103</v>
      </c>
      <c r="O191" s="10"/>
      <c r="P191" s="7"/>
      <c r="Q191" s="10"/>
      <c r="R191" s="10">
        <v>53</v>
      </c>
      <c r="S191" s="10">
        <v>82</v>
      </c>
      <c r="T191" s="7">
        <v>117</v>
      </c>
    </row>
    <row r="192" spans="4:19" ht="11.25">
      <c r="D192" s="10"/>
      <c r="Q192" s="10"/>
      <c r="R192" s="10"/>
      <c r="S192" s="10"/>
    </row>
    <row r="193" spans="1:19" ht="11.25">
      <c r="A193" s="27" t="s">
        <v>51</v>
      </c>
      <c r="D193" s="10"/>
      <c r="Q193" s="10"/>
      <c r="R193" s="10"/>
      <c r="S193" s="10"/>
    </row>
    <row r="194" spans="1:19" ht="11.25">
      <c r="A194" s="27" t="s">
        <v>37</v>
      </c>
      <c r="D194" s="10"/>
      <c r="Q194" s="10"/>
      <c r="R194" s="10"/>
      <c r="S194" s="10"/>
    </row>
    <row r="195" spans="1:20" s="5" customFormat="1" ht="11.25">
      <c r="A195" s="26" t="s">
        <v>26</v>
      </c>
      <c r="B195" s="6">
        <v>2</v>
      </c>
      <c r="C195" s="6">
        <v>2</v>
      </c>
      <c r="D195" s="10"/>
      <c r="E195" s="6">
        <v>1</v>
      </c>
      <c r="F195" s="10"/>
      <c r="G195" s="10"/>
      <c r="H195" s="10">
        <v>1</v>
      </c>
      <c r="I195" s="7"/>
      <c r="J195" s="10">
        <v>2</v>
      </c>
      <c r="K195" s="10"/>
      <c r="L195" s="10"/>
      <c r="M195" s="10"/>
      <c r="N195" s="10"/>
      <c r="O195" s="10"/>
      <c r="P195" s="7"/>
      <c r="Q195" s="10"/>
      <c r="R195" s="10"/>
      <c r="S195" s="10">
        <v>2</v>
      </c>
      <c r="T195" s="7"/>
    </row>
    <row r="196" spans="1:20" s="5" customFormat="1" ht="11.25">
      <c r="A196" s="26" t="s">
        <v>27</v>
      </c>
      <c r="B196" s="17">
        <f>B195/B$9</f>
        <v>0.009615384615384616</v>
      </c>
      <c r="C196" s="17">
        <f>C195/C$9</f>
        <v>0.015151515151515152</v>
      </c>
      <c r="D196" s="10"/>
      <c r="E196" s="17">
        <f>E195/E$9</f>
        <v>0.1111111111111111</v>
      </c>
      <c r="F196" s="10"/>
      <c r="G196" s="10"/>
      <c r="H196" s="18">
        <f>H195/H$9</f>
        <v>0.005405405405405406</v>
      </c>
      <c r="I196" s="7"/>
      <c r="J196" s="10"/>
      <c r="K196" s="10"/>
      <c r="L196" s="10"/>
      <c r="M196" s="10"/>
      <c r="N196" s="10"/>
      <c r="O196" s="10"/>
      <c r="P196" s="7"/>
      <c r="Q196" s="10"/>
      <c r="R196" s="10"/>
      <c r="S196" s="10"/>
      <c r="T196" s="7"/>
    </row>
    <row r="197" spans="1:20" s="5" customFormat="1" ht="11.25">
      <c r="A197" s="26" t="s">
        <v>28</v>
      </c>
      <c r="B197" s="6">
        <v>2.39</v>
      </c>
      <c r="C197" s="6">
        <v>2.39</v>
      </c>
      <c r="D197" s="10"/>
      <c r="E197" s="6">
        <v>2.64</v>
      </c>
      <c r="F197" s="10"/>
      <c r="G197" s="10"/>
      <c r="H197" s="10">
        <v>2.14</v>
      </c>
      <c r="I197" s="7"/>
      <c r="J197" s="10">
        <v>2.39</v>
      </c>
      <c r="K197" s="10"/>
      <c r="L197" s="10"/>
      <c r="M197" s="10"/>
      <c r="N197" s="10"/>
      <c r="O197" s="10"/>
      <c r="P197" s="7"/>
      <c r="Q197" s="10"/>
      <c r="R197" s="10"/>
      <c r="S197" s="10">
        <v>2.39</v>
      </c>
      <c r="T197" s="7"/>
    </row>
    <row r="198" spans="1:20" s="5" customFormat="1" ht="11.25">
      <c r="A198" s="26" t="s">
        <v>29</v>
      </c>
      <c r="B198" s="6">
        <v>69</v>
      </c>
      <c r="C198" s="6">
        <v>69</v>
      </c>
      <c r="D198" s="10"/>
      <c r="E198" s="6">
        <v>64</v>
      </c>
      <c r="F198" s="10"/>
      <c r="G198" s="10"/>
      <c r="H198" s="10">
        <v>74</v>
      </c>
      <c r="I198" s="7"/>
      <c r="J198" s="10">
        <v>69</v>
      </c>
      <c r="K198" s="10"/>
      <c r="L198" s="10"/>
      <c r="M198" s="10"/>
      <c r="N198" s="10"/>
      <c r="O198" s="10"/>
      <c r="P198" s="7"/>
      <c r="Q198" s="10"/>
      <c r="R198" s="10"/>
      <c r="S198" s="10">
        <v>69</v>
      </c>
      <c r="T198" s="7"/>
    </row>
    <row r="199" spans="1:20" s="5" customFormat="1" ht="11.25">
      <c r="A199" s="26" t="s">
        <v>30</v>
      </c>
      <c r="B199" s="6">
        <v>5</v>
      </c>
      <c r="C199" s="6">
        <v>3</v>
      </c>
      <c r="D199" s="10">
        <v>2</v>
      </c>
      <c r="E199" s="6">
        <v>2</v>
      </c>
      <c r="F199" s="10"/>
      <c r="G199" s="10"/>
      <c r="H199" s="10">
        <v>3</v>
      </c>
      <c r="I199" s="7"/>
      <c r="J199" s="10">
        <v>1</v>
      </c>
      <c r="K199" s="10">
        <v>2</v>
      </c>
      <c r="L199" s="10">
        <v>1</v>
      </c>
      <c r="M199" s="10"/>
      <c r="N199" s="10">
        <v>1</v>
      </c>
      <c r="O199" s="10"/>
      <c r="P199" s="7"/>
      <c r="Q199" s="10"/>
      <c r="R199" s="10"/>
      <c r="S199" s="10"/>
      <c r="T199" s="7"/>
    </row>
    <row r="200" spans="1:20" s="5" customFormat="1" ht="11.25">
      <c r="A200" s="26" t="s">
        <v>33</v>
      </c>
      <c r="B200" s="23">
        <f>B199+B185</f>
        <v>48</v>
      </c>
      <c r="C200" s="23">
        <f>C199+C185</f>
        <v>28</v>
      </c>
      <c r="D200" s="20">
        <f>D199+D185</f>
        <v>20</v>
      </c>
      <c r="E200" s="23">
        <f>E199+E185</f>
        <v>2</v>
      </c>
      <c r="F200" s="20"/>
      <c r="G200" s="20">
        <f>G199+G185</f>
        <v>2</v>
      </c>
      <c r="H200" s="20">
        <f>H199+H185</f>
        <v>43</v>
      </c>
      <c r="I200" s="19">
        <f aca="true" t="shared" si="6" ref="I200:O200">I199+I185</f>
        <v>1</v>
      </c>
      <c r="J200" s="20">
        <f t="shared" si="6"/>
        <v>20</v>
      </c>
      <c r="K200" s="20">
        <f t="shared" si="6"/>
        <v>10</v>
      </c>
      <c r="L200" s="20">
        <f t="shared" si="6"/>
        <v>3</v>
      </c>
      <c r="M200" s="20">
        <f t="shared" si="6"/>
        <v>13</v>
      </c>
      <c r="N200" s="20">
        <f t="shared" si="6"/>
        <v>1</v>
      </c>
      <c r="O200" s="20">
        <f t="shared" si="6"/>
        <v>1</v>
      </c>
      <c r="P200" s="19"/>
      <c r="Q200" s="10"/>
      <c r="R200" s="10"/>
      <c r="S200" s="10"/>
      <c r="T200" s="7"/>
    </row>
    <row r="201" spans="1:20" s="5" customFormat="1" ht="11.25">
      <c r="A201" s="26" t="s">
        <v>31</v>
      </c>
      <c r="B201" s="13">
        <f>+B200/B$9</f>
        <v>0.23076923076923078</v>
      </c>
      <c r="C201" s="13">
        <f aca="true" t="shared" si="7" ref="C201:I201">+C200/C$9</f>
        <v>0.21212121212121213</v>
      </c>
      <c r="D201" s="15">
        <f t="shared" si="7"/>
        <v>0.2631578947368421</v>
      </c>
      <c r="E201" s="13">
        <f t="shared" si="7"/>
        <v>0.2222222222222222</v>
      </c>
      <c r="F201" s="15"/>
      <c r="G201" s="15">
        <f t="shared" si="7"/>
        <v>0.5</v>
      </c>
      <c r="H201" s="15">
        <f t="shared" si="7"/>
        <v>0.23243243243243245</v>
      </c>
      <c r="I201" s="8">
        <f t="shared" si="7"/>
        <v>0.1111111111111111</v>
      </c>
      <c r="J201" s="15"/>
      <c r="K201" s="15"/>
      <c r="L201" s="15"/>
      <c r="M201" s="15"/>
      <c r="N201" s="15"/>
      <c r="O201" s="15"/>
      <c r="P201" s="8"/>
      <c r="Q201" s="10"/>
      <c r="R201" s="10"/>
      <c r="S201" s="10"/>
      <c r="T201" s="7"/>
    </row>
    <row r="202" spans="1:19" ht="11.25">
      <c r="A202" s="27" t="s">
        <v>38</v>
      </c>
      <c r="D202" s="10"/>
      <c r="Q202" s="10"/>
      <c r="R202" s="10"/>
      <c r="S202" s="10"/>
    </row>
    <row r="203" spans="1:20" ht="11.25">
      <c r="A203" s="26" t="s">
        <v>26</v>
      </c>
      <c r="B203" s="6">
        <v>7</v>
      </c>
      <c r="C203" s="6">
        <v>4</v>
      </c>
      <c r="D203" s="10">
        <v>3</v>
      </c>
      <c r="E203" s="6">
        <v>1</v>
      </c>
      <c r="H203" s="10">
        <v>6</v>
      </c>
      <c r="K203" s="10">
        <v>3</v>
      </c>
      <c r="L203" s="10">
        <v>1</v>
      </c>
      <c r="M203" s="10">
        <v>1</v>
      </c>
      <c r="N203" s="10">
        <v>2</v>
      </c>
      <c r="Q203" s="10"/>
      <c r="R203" s="10"/>
      <c r="S203" s="10"/>
      <c r="T203" s="7">
        <v>7</v>
      </c>
    </row>
    <row r="204" spans="1:19" ht="11.25">
      <c r="A204" s="26" t="s">
        <v>27</v>
      </c>
      <c r="B204" s="17">
        <f>B203/B$9</f>
        <v>0.03365384615384615</v>
      </c>
      <c r="C204" s="17">
        <f>C203/C$9</f>
        <v>0.030303030303030304</v>
      </c>
      <c r="D204" s="18">
        <f>D203/D$9</f>
        <v>0.039473684210526314</v>
      </c>
      <c r="E204" s="17">
        <f>E203/E$9</f>
        <v>0.1111111111111111</v>
      </c>
      <c r="H204" s="18">
        <f>H203/H$9</f>
        <v>0.032432432432432434</v>
      </c>
      <c r="Q204" s="10"/>
      <c r="R204" s="10"/>
      <c r="S204" s="10"/>
    </row>
    <row r="205" spans="1:20" ht="11.25">
      <c r="A205" s="26" t="s">
        <v>28</v>
      </c>
      <c r="B205" s="6">
        <v>2.76</v>
      </c>
      <c r="C205" s="6">
        <v>2.64</v>
      </c>
      <c r="D205" s="10">
        <v>2.91</v>
      </c>
      <c r="E205" s="6">
        <v>2.92</v>
      </c>
      <c r="H205" s="10">
        <v>2.73</v>
      </c>
      <c r="K205" s="10">
        <v>2.64</v>
      </c>
      <c r="L205" s="10">
        <v>2.65</v>
      </c>
      <c r="M205" s="10">
        <v>2.64</v>
      </c>
      <c r="N205" s="10">
        <v>3.05</v>
      </c>
      <c r="Q205" s="10"/>
      <c r="R205" s="10"/>
      <c r="S205" s="10"/>
      <c r="T205" s="7">
        <v>2.76</v>
      </c>
    </row>
    <row r="206" spans="1:20" ht="11.25">
      <c r="A206" s="26" t="s">
        <v>29</v>
      </c>
      <c r="B206" s="6">
        <v>127</v>
      </c>
      <c r="C206" s="6">
        <v>120</v>
      </c>
      <c r="D206" s="10">
        <v>135</v>
      </c>
      <c r="E206" s="6">
        <v>106</v>
      </c>
      <c r="H206" s="10">
        <v>130</v>
      </c>
      <c r="K206" s="10">
        <v>126</v>
      </c>
      <c r="L206" s="10">
        <v>138</v>
      </c>
      <c r="M206" s="10">
        <v>140</v>
      </c>
      <c r="N206" s="10">
        <v>116</v>
      </c>
      <c r="Q206" s="10"/>
      <c r="R206" s="10"/>
      <c r="S206" s="10"/>
      <c r="T206" s="7">
        <v>127</v>
      </c>
    </row>
    <row r="207" spans="1:20" ht="11.25">
      <c r="A207" s="29"/>
      <c r="B207" s="3"/>
      <c r="C207" s="3"/>
      <c r="D207" s="2"/>
      <c r="E207" s="3"/>
      <c r="F207" s="2"/>
      <c r="G207" s="2"/>
      <c r="H207" s="2"/>
      <c r="I207" s="4"/>
      <c r="J207" s="2"/>
      <c r="K207" s="2"/>
      <c r="L207" s="2"/>
      <c r="M207" s="2"/>
      <c r="N207" s="2"/>
      <c r="O207" s="2"/>
      <c r="P207" s="4"/>
      <c r="Q207" s="2"/>
      <c r="R207" s="2"/>
      <c r="S207" s="2"/>
      <c r="T207" s="4"/>
    </row>
    <row r="208" spans="2:20" ht="11.25">
      <c r="B208" s="43"/>
      <c r="D208" s="47"/>
      <c r="I208" s="25"/>
      <c r="P208" s="25"/>
      <c r="Q208" s="10"/>
      <c r="R208" s="10"/>
      <c r="S208" s="10"/>
      <c r="T208" s="25"/>
    </row>
    <row r="209" spans="1:19" ht="11.25">
      <c r="A209" s="27" t="s">
        <v>52</v>
      </c>
      <c r="D209" s="10"/>
      <c r="Q209" s="10"/>
      <c r="R209" s="10"/>
      <c r="S209" s="10"/>
    </row>
    <row r="210" spans="1:19" ht="11.25">
      <c r="A210" s="27" t="s">
        <v>37</v>
      </c>
      <c r="D210" s="10"/>
      <c r="Q210" s="10"/>
      <c r="R210" s="10"/>
      <c r="S210" s="10"/>
    </row>
    <row r="211" spans="1:20" ht="11.25">
      <c r="A211" s="26" t="s">
        <v>26</v>
      </c>
      <c r="B211" s="6">
        <v>6</v>
      </c>
      <c r="C211" s="6">
        <v>2</v>
      </c>
      <c r="D211" s="10">
        <v>4</v>
      </c>
      <c r="H211" s="10">
        <v>6</v>
      </c>
      <c r="J211" s="10">
        <v>6</v>
      </c>
      <c r="Q211" s="10"/>
      <c r="R211" s="10">
        <v>3</v>
      </c>
      <c r="S211" s="10">
        <v>2</v>
      </c>
      <c r="T211" s="7">
        <v>1</v>
      </c>
    </row>
    <row r="212" spans="1:19" ht="11.25">
      <c r="A212" s="26" t="s">
        <v>27</v>
      </c>
      <c r="B212" s="17">
        <f>B211/B$9</f>
        <v>0.028846153846153848</v>
      </c>
      <c r="C212" s="17">
        <f>C211/C$9</f>
        <v>0.015151515151515152</v>
      </c>
      <c r="D212" s="18">
        <f>D211/D$9</f>
        <v>0.05263157894736842</v>
      </c>
      <c r="H212" s="18">
        <f>H211/H$9</f>
        <v>0.032432432432432434</v>
      </c>
      <c r="Q212" s="10"/>
      <c r="R212" s="10"/>
      <c r="S212" s="10"/>
    </row>
    <row r="213" spans="1:20" ht="11.25">
      <c r="A213" s="26" t="s">
        <v>28</v>
      </c>
      <c r="B213" s="6">
        <v>2.01</v>
      </c>
      <c r="C213" s="6">
        <v>1.9</v>
      </c>
      <c r="D213" s="10">
        <v>2.07</v>
      </c>
      <c r="H213" s="10">
        <v>2.01</v>
      </c>
      <c r="J213" s="10">
        <v>2.01</v>
      </c>
      <c r="Q213" s="10"/>
      <c r="R213" s="10">
        <v>1.66</v>
      </c>
      <c r="S213" s="10">
        <v>2.58</v>
      </c>
      <c r="T213" s="7">
        <v>1.94</v>
      </c>
    </row>
    <row r="214" spans="1:20" ht="11.25">
      <c r="A214" s="26" t="s">
        <v>29</v>
      </c>
      <c r="B214" s="6">
        <v>63</v>
      </c>
      <c r="C214" s="6">
        <v>61</v>
      </c>
      <c r="D214" s="10">
        <v>64</v>
      </c>
      <c r="H214" s="10">
        <v>63</v>
      </c>
      <c r="J214" s="10">
        <v>63</v>
      </c>
      <c r="Q214" s="10"/>
      <c r="R214" s="10">
        <v>47</v>
      </c>
      <c r="S214" s="10">
        <v>70</v>
      </c>
      <c r="T214" s="7">
        <v>95</v>
      </c>
    </row>
    <row r="215" spans="1:19" ht="11.25">
      <c r="A215" s="26" t="s">
        <v>30</v>
      </c>
      <c r="B215" s="6">
        <v>3</v>
      </c>
      <c r="C215" s="6">
        <v>2</v>
      </c>
      <c r="D215" s="10">
        <v>1</v>
      </c>
      <c r="H215" s="10">
        <v>3</v>
      </c>
      <c r="K215" s="10">
        <v>1</v>
      </c>
      <c r="M215" s="10">
        <v>2</v>
      </c>
      <c r="Q215" s="10"/>
      <c r="R215" s="10"/>
      <c r="S215" s="10"/>
    </row>
    <row r="216" spans="1:20" ht="11.25">
      <c r="A216" s="26" t="s">
        <v>33</v>
      </c>
      <c r="B216" s="34">
        <f>B215+B200</f>
        <v>51</v>
      </c>
      <c r="C216" s="34">
        <f aca="true" t="shared" si="8" ref="C216:O216">C215+C200</f>
        <v>30</v>
      </c>
      <c r="D216" s="36">
        <f t="shared" si="8"/>
        <v>21</v>
      </c>
      <c r="E216" s="34">
        <f t="shared" si="8"/>
        <v>2</v>
      </c>
      <c r="F216" s="36"/>
      <c r="G216" s="36">
        <f t="shared" si="8"/>
        <v>2</v>
      </c>
      <c r="H216" s="36">
        <f t="shared" si="8"/>
        <v>46</v>
      </c>
      <c r="I216" s="35">
        <f t="shared" si="8"/>
        <v>1</v>
      </c>
      <c r="J216" s="36">
        <f t="shared" si="8"/>
        <v>20</v>
      </c>
      <c r="K216" s="36">
        <f t="shared" si="8"/>
        <v>11</v>
      </c>
      <c r="L216" s="36">
        <f t="shared" si="8"/>
        <v>3</v>
      </c>
      <c r="M216" s="36">
        <f t="shared" si="8"/>
        <v>15</v>
      </c>
      <c r="N216" s="36">
        <f t="shared" si="8"/>
        <v>1</v>
      </c>
      <c r="O216" s="36">
        <f t="shared" si="8"/>
        <v>1</v>
      </c>
      <c r="P216" s="35"/>
      <c r="Q216" s="36"/>
      <c r="R216" s="36"/>
      <c r="S216" s="36"/>
      <c r="T216" s="35"/>
    </row>
    <row r="217" spans="1:19" ht="11.25">
      <c r="A217" s="26" t="s">
        <v>31</v>
      </c>
      <c r="B217" s="13">
        <f>+B216/B$9</f>
        <v>0.24519230769230768</v>
      </c>
      <c r="C217" s="13">
        <f aca="true" t="shared" si="9" ref="C217:I217">+C216/C$9</f>
        <v>0.22727272727272727</v>
      </c>
      <c r="D217" s="15">
        <f t="shared" si="9"/>
        <v>0.27631578947368424</v>
      </c>
      <c r="E217" s="13">
        <f t="shared" si="9"/>
        <v>0.2222222222222222</v>
      </c>
      <c r="F217" s="15"/>
      <c r="G217" s="15">
        <f t="shared" si="9"/>
        <v>0.5</v>
      </c>
      <c r="H217" s="15">
        <f t="shared" si="9"/>
        <v>0.24864864864864866</v>
      </c>
      <c r="I217" s="8">
        <f t="shared" si="9"/>
        <v>0.1111111111111111</v>
      </c>
      <c r="Q217" s="10"/>
      <c r="R217" s="10"/>
      <c r="S217" s="10"/>
    </row>
    <row r="218" spans="1:19" ht="11.25">
      <c r="A218" s="27" t="s">
        <v>38</v>
      </c>
      <c r="D218" s="10"/>
      <c r="Q218" s="10"/>
      <c r="R218" s="10"/>
      <c r="S218" s="10"/>
    </row>
    <row r="219" spans="1:20" ht="11.25">
      <c r="A219" s="26" t="s">
        <v>26</v>
      </c>
      <c r="B219" s="6">
        <v>8</v>
      </c>
      <c r="C219" s="6">
        <v>4</v>
      </c>
      <c r="D219" s="10">
        <v>4</v>
      </c>
      <c r="H219" s="10">
        <v>8</v>
      </c>
      <c r="K219" s="10">
        <v>4</v>
      </c>
      <c r="M219" s="10">
        <v>3</v>
      </c>
      <c r="N219" s="10">
        <v>1</v>
      </c>
      <c r="Q219" s="10"/>
      <c r="R219" s="10"/>
      <c r="S219" s="10">
        <v>1</v>
      </c>
      <c r="T219" s="7">
        <v>7</v>
      </c>
    </row>
    <row r="220" spans="1:19" ht="11.25">
      <c r="A220" s="26" t="s">
        <v>27</v>
      </c>
      <c r="B220" s="17">
        <f>B219/B$9</f>
        <v>0.038461538461538464</v>
      </c>
      <c r="C220" s="17">
        <f>C219/C$9</f>
        <v>0.030303030303030304</v>
      </c>
      <c r="D220" s="18">
        <f>D219/D$9</f>
        <v>0.05263157894736842</v>
      </c>
      <c r="H220" s="18">
        <f>H219/H$9</f>
        <v>0.043243243243243246</v>
      </c>
      <c r="Q220" s="10"/>
      <c r="R220" s="10"/>
      <c r="S220" s="10"/>
    </row>
    <row r="221" spans="1:20" ht="11.25">
      <c r="A221" s="26" t="s">
        <v>28</v>
      </c>
      <c r="B221" s="6">
        <v>2.73</v>
      </c>
      <c r="C221" s="6">
        <v>2.69</v>
      </c>
      <c r="D221" s="10">
        <v>2.78</v>
      </c>
      <c r="H221" s="10">
        <v>2.73</v>
      </c>
      <c r="K221" s="10">
        <v>2.63</v>
      </c>
      <c r="M221" s="10">
        <v>2.72</v>
      </c>
      <c r="N221" s="10">
        <v>3.19</v>
      </c>
      <c r="Q221" s="10"/>
      <c r="R221" s="10"/>
      <c r="S221" s="10">
        <v>3.21</v>
      </c>
      <c r="T221" s="7">
        <v>2.67</v>
      </c>
    </row>
    <row r="222" spans="1:20" ht="11.25">
      <c r="A222" s="26" t="s">
        <v>29</v>
      </c>
      <c r="B222" s="6">
        <v>110</v>
      </c>
      <c r="C222" s="6">
        <v>110</v>
      </c>
      <c r="D222" s="10">
        <v>110</v>
      </c>
      <c r="H222" s="10">
        <v>110</v>
      </c>
      <c r="K222" s="10">
        <v>102</v>
      </c>
      <c r="M222" s="10">
        <v>114</v>
      </c>
      <c r="N222" s="10">
        <v>128</v>
      </c>
      <c r="Q222" s="10"/>
      <c r="R222" s="10"/>
      <c r="S222" s="10">
        <v>69</v>
      </c>
      <c r="T222" s="7">
        <v>115</v>
      </c>
    </row>
    <row r="223" spans="4:19" ht="11.25">
      <c r="D223" s="10"/>
      <c r="Q223" s="10"/>
      <c r="R223" s="10"/>
      <c r="S223" s="10"/>
    </row>
    <row r="224" spans="1:19" ht="11.25">
      <c r="A224" s="27" t="s">
        <v>53</v>
      </c>
      <c r="D224" s="10"/>
      <c r="Q224" s="10"/>
      <c r="R224" s="10"/>
      <c r="S224" s="10"/>
    </row>
    <row r="225" spans="1:19" ht="11.25">
      <c r="A225" s="27" t="s">
        <v>37</v>
      </c>
      <c r="D225" s="10"/>
      <c r="Q225" s="10"/>
      <c r="R225" s="10"/>
      <c r="S225" s="10"/>
    </row>
    <row r="226" spans="1:20" ht="11.25">
      <c r="A226" s="26" t="s">
        <v>26</v>
      </c>
      <c r="B226" s="6">
        <v>7</v>
      </c>
      <c r="C226" s="6">
        <v>2</v>
      </c>
      <c r="D226" s="10">
        <v>5</v>
      </c>
      <c r="H226" s="10">
        <v>7</v>
      </c>
      <c r="J226" s="10">
        <v>7</v>
      </c>
      <c r="Q226" s="10"/>
      <c r="R226" s="10">
        <v>4</v>
      </c>
      <c r="S226" s="10">
        <v>1</v>
      </c>
      <c r="T226" s="7">
        <v>2</v>
      </c>
    </row>
    <row r="227" spans="1:19" ht="11.25">
      <c r="A227" s="26" t="s">
        <v>27</v>
      </c>
      <c r="B227" s="17">
        <f>B226/B$9</f>
        <v>0.03365384615384615</v>
      </c>
      <c r="C227" s="17">
        <f aca="true" t="shared" si="10" ref="C227:H227">C226/C$9</f>
        <v>0.015151515151515152</v>
      </c>
      <c r="D227" s="18">
        <f t="shared" si="10"/>
        <v>0.06578947368421052</v>
      </c>
      <c r="E227" s="17"/>
      <c r="F227" s="18"/>
      <c r="G227" s="18"/>
      <c r="H227" s="18">
        <f t="shared" si="10"/>
        <v>0.03783783783783784</v>
      </c>
      <c r="Q227" s="10"/>
      <c r="R227" s="10"/>
      <c r="S227" s="10"/>
    </row>
    <row r="228" spans="1:20" ht="11.25">
      <c r="A228" s="26" t="s">
        <v>28</v>
      </c>
      <c r="B228" s="11">
        <v>2.23</v>
      </c>
      <c r="C228" s="11">
        <v>2.07</v>
      </c>
      <c r="D228" s="16">
        <v>2.3</v>
      </c>
      <c r="E228" s="11"/>
      <c r="F228" s="16"/>
      <c r="G228" s="16"/>
      <c r="H228" s="16">
        <v>2.23</v>
      </c>
      <c r="I228" s="12"/>
      <c r="J228" s="16">
        <v>2.23</v>
      </c>
      <c r="K228" s="16"/>
      <c r="L228" s="16"/>
      <c r="M228" s="16"/>
      <c r="N228" s="16"/>
      <c r="O228" s="16"/>
      <c r="P228" s="12"/>
      <c r="Q228" s="16"/>
      <c r="R228" s="16">
        <v>2.08</v>
      </c>
      <c r="S228" s="16">
        <v>3</v>
      </c>
      <c r="T228" s="12">
        <v>2.16</v>
      </c>
    </row>
    <row r="229" spans="1:20" ht="11.25">
      <c r="A229" s="26" t="s">
        <v>29</v>
      </c>
      <c r="B229" s="6">
        <v>63</v>
      </c>
      <c r="C229" s="6">
        <v>44</v>
      </c>
      <c r="D229" s="10">
        <v>71</v>
      </c>
      <c r="H229" s="10">
        <v>63</v>
      </c>
      <c r="J229" s="10">
        <v>63</v>
      </c>
      <c r="Q229" s="10"/>
      <c r="R229" s="10">
        <v>45</v>
      </c>
      <c r="S229" s="10">
        <v>66</v>
      </c>
      <c r="T229" s="7">
        <v>98</v>
      </c>
    </row>
    <row r="230" spans="1:19" ht="11.25">
      <c r="A230" s="26" t="s">
        <v>30</v>
      </c>
      <c r="B230" s="6">
        <v>4</v>
      </c>
      <c r="C230" s="6">
        <v>2</v>
      </c>
      <c r="D230" s="10">
        <v>2</v>
      </c>
      <c r="H230" s="10">
        <v>4</v>
      </c>
      <c r="J230" s="10">
        <v>1</v>
      </c>
      <c r="K230" s="10">
        <v>1</v>
      </c>
      <c r="M230" s="10">
        <v>1</v>
      </c>
      <c r="N230" s="10">
        <v>1</v>
      </c>
      <c r="Q230" s="10"/>
      <c r="R230" s="10"/>
      <c r="S230" s="10"/>
    </row>
    <row r="231" spans="1:19" ht="11.25">
      <c r="A231" s="26" t="s">
        <v>33</v>
      </c>
      <c r="B231" s="6">
        <f>B230+B216</f>
        <v>55</v>
      </c>
      <c r="C231" s="6">
        <f aca="true" t="shared" si="11" ref="C231:I231">C230+C216</f>
        <v>32</v>
      </c>
      <c r="D231" s="10">
        <f t="shared" si="11"/>
        <v>23</v>
      </c>
      <c r="E231" s="6">
        <f t="shared" si="11"/>
        <v>2</v>
      </c>
      <c r="G231" s="10">
        <f t="shared" si="11"/>
        <v>2</v>
      </c>
      <c r="H231" s="10">
        <f t="shared" si="11"/>
        <v>50</v>
      </c>
      <c r="I231" s="7">
        <f t="shared" si="11"/>
        <v>1</v>
      </c>
      <c r="J231" s="10">
        <f aca="true" t="shared" si="12" ref="J231:O231">J230+J216</f>
        <v>21</v>
      </c>
      <c r="K231" s="10">
        <f t="shared" si="12"/>
        <v>12</v>
      </c>
      <c r="L231" s="10">
        <f t="shared" si="12"/>
        <v>3</v>
      </c>
      <c r="M231" s="10">
        <f t="shared" si="12"/>
        <v>16</v>
      </c>
      <c r="N231" s="10">
        <f t="shared" si="12"/>
        <v>2</v>
      </c>
      <c r="O231" s="10">
        <f t="shared" si="12"/>
        <v>1</v>
      </c>
      <c r="Q231" s="10"/>
      <c r="R231" s="10"/>
      <c r="S231" s="10"/>
    </row>
    <row r="232" spans="1:19" ht="11.25">
      <c r="A232" s="26" t="s">
        <v>31</v>
      </c>
      <c r="B232" s="17">
        <f>B231/B$9</f>
        <v>0.2644230769230769</v>
      </c>
      <c r="C232" s="17">
        <f aca="true" t="shared" si="13" ref="C232:I232">C231/C$9</f>
        <v>0.24242424242424243</v>
      </c>
      <c r="D232" s="18">
        <f t="shared" si="13"/>
        <v>0.3026315789473684</v>
      </c>
      <c r="E232" s="17">
        <f t="shared" si="13"/>
        <v>0.2222222222222222</v>
      </c>
      <c r="F232" s="18"/>
      <c r="G232" s="18">
        <f t="shared" si="13"/>
        <v>0.5</v>
      </c>
      <c r="H232" s="18">
        <f t="shared" si="13"/>
        <v>0.2702702702702703</v>
      </c>
      <c r="I232" s="14">
        <f t="shared" si="13"/>
        <v>0.1111111111111111</v>
      </c>
      <c r="Q232" s="10"/>
      <c r="R232" s="10"/>
      <c r="S232" s="10"/>
    </row>
    <row r="233" spans="1:19" ht="11.25">
      <c r="A233" s="27" t="s">
        <v>38</v>
      </c>
      <c r="D233" s="10"/>
      <c r="Q233" s="10"/>
      <c r="R233" s="10"/>
      <c r="S233" s="10"/>
    </row>
    <row r="234" spans="1:20" ht="11.25">
      <c r="A234" s="26" t="s">
        <v>26</v>
      </c>
      <c r="B234" s="6">
        <v>8</v>
      </c>
      <c r="C234" s="6">
        <v>4</v>
      </c>
      <c r="D234" s="10">
        <v>4</v>
      </c>
      <c r="H234" s="10">
        <v>8</v>
      </c>
      <c r="K234" s="10">
        <v>3</v>
      </c>
      <c r="M234" s="10">
        <v>3</v>
      </c>
      <c r="N234" s="10">
        <v>2</v>
      </c>
      <c r="Q234" s="10"/>
      <c r="R234" s="10"/>
      <c r="S234" s="10">
        <v>3</v>
      </c>
      <c r="T234" s="7">
        <v>5</v>
      </c>
    </row>
    <row r="235" spans="1:19" ht="11.25">
      <c r="A235" s="26" t="s">
        <v>27</v>
      </c>
      <c r="B235" s="17">
        <f>B234/B$9</f>
        <v>0.038461538461538464</v>
      </c>
      <c r="C235" s="17">
        <f aca="true" t="shared" si="14" ref="C235:H235">C234/C$9</f>
        <v>0.030303030303030304</v>
      </c>
      <c r="D235" s="18">
        <f t="shared" si="14"/>
        <v>0.05263157894736842</v>
      </c>
      <c r="E235" s="17"/>
      <c r="F235" s="18"/>
      <c r="G235" s="18"/>
      <c r="H235" s="18">
        <f t="shared" si="14"/>
        <v>0.043243243243243246</v>
      </c>
      <c r="Q235" s="10"/>
      <c r="R235" s="10"/>
      <c r="S235" s="10"/>
    </row>
    <row r="236" spans="1:20" ht="11.25">
      <c r="A236" s="26" t="s">
        <v>28</v>
      </c>
      <c r="B236" s="11">
        <v>2.82</v>
      </c>
      <c r="C236" s="11">
        <v>2.78</v>
      </c>
      <c r="D236" s="16">
        <v>2.85</v>
      </c>
      <c r="E236" s="11"/>
      <c r="F236" s="16"/>
      <c r="G236" s="16"/>
      <c r="H236" s="16">
        <v>2.82</v>
      </c>
      <c r="I236" s="12"/>
      <c r="J236" s="16"/>
      <c r="K236" s="16">
        <v>2.8</v>
      </c>
      <c r="L236" s="16"/>
      <c r="M236" s="16">
        <v>2.89</v>
      </c>
      <c r="N236" s="16">
        <v>2.73</v>
      </c>
      <c r="O236" s="16"/>
      <c r="P236" s="12"/>
      <c r="Q236" s="16"/>
      <c r="R236" s="16"/>
      <c r="S236" s="16">
        <v>2.87</v>
      </c>
      <c r="T236" s="12">
        <v>2.78</v>
      </c>
    </row>
    <row r="237" spans="1:20" ht="11.25">
      <c r="A237" s="26" t="s">
        <v>29</v>
      </c>
      <c r="B237" s="6">
        <v>106</v>
      </c>
      <c r="C237" s="6">
        <v>111</v>
      </c>
      <c r="D237" s="10">
        <v>101</v>
      </c>
      <c r="H237" s="10">
        <v>106</v>
      </c>
      <c r="K237" s="10">
        <v>109</v>
      </c>
      <c r="M237" s="10">
        <v>98</v>
      </c>
      <c r="N237" s="10">
        <v>113</v>
      </c>
      <c r="Q237" s="10"/>
      <c r="R237" s="10"/>
      <c r="S237" s="10">
        <v>84</v>
      </c>
      <c r="T237" s="7">
        <v>119</v>
      </c>
    </row>
    <row r="238" spans="4:19" ht="11.25">
      <c r="D238" s="10"/>
      <c r="Q238" s="10"/>
      <c r="R238" s="10"/>
      <c r="S238" s="10"/>
    </row>
    <row r="239" spans="1:19" ht="11.25">
      <c r="A239" s="27" t="s">
        <v>55</v>
      </c>
      <c r="D239" s="10"/>
      <c r="Q239" s="10"/>
      <c r="R239" s="10"/>
      <c r="S239" s="10"/>
    </row>
    <row r="240" spans="1:19" ht="11.25">
      <c r="A240" s="27" t="s">
        <v>37</v>
      </c>
      <c r="D240" s="10"/>
      <c r="Q240" s="10"/>
      <c r="R240" s="10"/>
      <c r="S240" s="10"/>
    </row>
    <row r="241" spans="1:19" ht="11.25">
      <c r="A241" s="26" t="s">
        <v>33</v>
      </c>
      <c r="B241" s="6">
        <f>B231</f>
        <v>55</v>
      </c>
      <c r="C241" s="6">
        <f>C231</f>
        <v>32</v>
      </c>
      <c r="D241" s="10">
        <f>D231</f>
        <v>23</v>
      </c>
      <c r="E241" s="6">
        <f>E231</f>
        <v>2</v>
      </c>
      <c r="G241" s="10">
        <f>G231</f>
        <v>2</v>
      </c>
      <c r="H241" s="10">
        <f>H231</f>
        <v>50</v>
      </c>
      <c r="I241" s="7">
        <f>I231</f>
        <v>1</v>
      </c>
      <c r="J241" s="10">
        <f aca="true" t="shared" si="15" ref="J241:O241">J231</f>
        <v>21</v>
      </c>
      <c r="K241" s="10">
        <f t="shared" si="15"/>
        <v>12</v>
      </c>
      <c r="L241" s="10">
        <f t="shared" si="15"/>
        <v>3</v>
      </c>
      <c r="M241" s="10">
        <f t="shared" si="15"/>
        <v>16</v>
      </c>
      <c r="N241" s="10">
        <f t="shared" si="15"/>
        <v>2</v>
      </c>
      <c r="O241" s="10">
        <f t="shared" si="15"/>
        <v>1</v>
      </c>
      <c r="Q241" s="10"/>
      <c r="R241" s="10"/>
      <c r="S241" s="10"/>
    </row>
    <row r="242" spans="1:19" ht="11.25">
      <c r="A242" s="26" t="s">
        <v>31</v>
      </c>
      <c r="B242" s="17">
        <f>B241/B$9</f>
        <v>0.2644230769230769</v>
      </c>
      <c r="C242" s="17">
        <f>C241/C$9</f>
        <v>0.24242424242424243</v>
      </c>
      <c r="D242" s="18">
        <f>D241/D$9</f>
        <v>0.3026315789473684</v>
      </c>
      <c r="E242" s="17">
        <f>E241/E$9</f>
        <v>0.2222222222222222</v>
      </c>
      <c r="F242" s="18"/>
      <c r="G242" s="18">
        <f>G241/G$9</f>
        <v>0.5</v>
      </c>
      <c r="H242" s="18">
        <f>H241/H$9</f>
        <v>0.2702702702702703</v>
      </c>
      <c r="I242" s="14">
        <f>I241/I$9</f>
        <v>0.1111111111111111</v>
      </c>
      <c r="Q242" s="10"/>
      <c r="R242" s="10"/>
      <c r="S242" s="10"/>
    </row>
    <row r="243" spans="1:19" ht="11.25">
      <c r="A243" s="27" t="s">
        <v>38</v>
      </c>
      <c r="D243" s="10"/>
      <c r="Q243" s="10"/>
      <c r="R243" s="10"/>
      <c r="S243" s="10"/>
    </row>
    <row r="244" spans="1:20" ht="11.25">
      <c r="A244" s="26" t="s">
        <v>26</v>
      </c>
      <c r="B244" s="6">
        <v>1</v>
      </c>
      <c r="C244" s="6">
        <v>1</v>
      </c>
      <c r="D244" s="10"/>
      <c r="H244" s="10">
        <v>1</v>
      </c>
      <c r="M244" s="10">
        <v>1</v>
      </c>
      <c r="Q244" s="10"/>
      <c r="R244" s="10"/>
      <c r="S244" s="10"/>
      <c r="T244" s="7">
        <v>1</v>
      </c>
    </row>
    <row r="245" spans="1:20" ht="11.25">
      <c r="A245" s="26" t="s">
        <v>27</v>
      </c>
      <c r="B245" s="17">
        <f>B244/B$9</f>
        <v>0.004807692307692308</v>
      </c>
      <c r="C245" s="17">
        <f>C244/C$9</f>
        <v>0.007575757575757576</v>
      </c>
      <c r="D245" s="10"/>
      <c r="H245" s="18">
        <f>H244/H$9</f>
        <v>0.005405405405405406</v>
      </c>
      <c r="M245" s="18"/>
      <c r="Q245" s="10"/>
      <c r="R245" s="10"/>
      <c r="S245" s="10"/>
      <c r="T245" s="14"/>
    </row>
    <row r="246" spans="1:20" ht="11.25">
      <c r="A246" s="26" t="s">
        <v>28</v>
      </c>
      <c r="B246" s="11">
        <v>2.5</v>
      </c>
      <c r="C246" s="11">
        <v>2.5</v>
      </c>
      <c r="D246" s="10"/>
      <c r="H246" s="16">
        <v>2.5</v>
      </c>
      <c r="M246" s="16">
        <v>2.5</v>
      </c>
      <c r="Q246" s="10"/>
      <c r="R246" s="10"/>
      <c r="S246" s="10"/>
      <c r="T246" s="12">
        <v>2.5</v>
      </c>
    </row>
    <row r="247" spans="1:20" ht="11.25">
      <c r="A247" s="26" t="s">
        <v>29</v>
      </c>
      <c r="B247" s="6">
        <v>115</v>
      </c>
      <c r="C247" s="6">
        <v>115</v>
      </c>
      <c r="D247" s="10"/>
      <c r="H247" s="10">
        <v>115</v>
      </c>
      <c r="M247" s="10">
        <v>115</v>
      </c>
      <c r="Q247" s="10"/>
      <c r="R247" s="10"/>
      <c r="S247" s="10"/>
      <c r="T247" s="7">
        <v>115</v>
      </c>
    </row>
    <row r="248" spans="1:20" s="9" customFormat="1" ht="11.25">
      <c r="A248" s="29"/>
      <c r="B248" s="3"/>
      <c r="C248" s="3"/>
      <c r="D248" s="2"/>
      <c r="E248" s="3"/>
      <c r="F248" s="2"/>
      <c r="G248" s="2"/>
      <c r="H248" s="2"/>
      <c r="I248" s="4"/>
      <c r="J248" s="2"/>
      <c r="K248" s="2"/>
      <c r="L248" s="2"/>
      <c r="M248" s="2"/>
      <c r="N248" s="2"/>
      <c r="O248" s="2"/>
      <c r="P248" s="4"/>
      <c r="Q248" s="2"/>
      <c r="R248" s="2"/>
      <c r="S248" s="2"/>
      <c r="T248" s="4"/>
    </row>
    <row r="249" spans="17:19" ht="11.25">
      <c r="Q249" s="10"/>
      <c r="R249" s="10"/>
      <c r="S249" s="10"/>
    </row>
    <row r="250" spans="1:19" ht="11.25">
      <c r="A250" s="27" t="s">
        <v>54</v>
      </c>
      <c r="Q250" s="10"/>
      <c r="R250" s="10"/>
      <c r="S250" s="10"/>
    </row>
    <row r="251" spans="1:19" ht="11.25">
      <c r="A251" s="27" t="s">
        <v>37</v>
      </c>
      <c r="Q251" s="10"/>
      <c r="R251" s="10"/>
      <c r="S251" s="10"/>
    </row>
    <row r="252" spans="1:20" ht="11.25">
      <c r="A252" s="26" t="s">
        <v>26</v>
      </c>
      <c r="B252" s="6">
        <v>5</v>
      </c>
      <c r="C252" s="6">
        <v>1</v>
      </c>
      <c r="D252" s="5">
        <v>4</v>
      </c>
      <c r="H252" s="10">
        <v>5</v>
      </c>
      <c r="J252" s="10">
        <v>5</v>
      </c>
      <c r="Q252" s="10"/>
      <c r="R252" s="10">
        <v>1</v>
      </c>
      <c r="S252" s="10">
        <v>3</v>
      </c>
      <c r="T252" s="7">
        <v>1</v>
      </c>
    </row>
    <row r="253" spans="1:19" ht="11.25">
      <c r="A253" s="26" t="s">
        <v>27</v>
      </c>
      <c r="B253" s="17">
        <f>B252/B$9</f>
        <v>0.02403846153846154</v>
      </c>
      <c r="C253" s="17">
        <f>C252/C$9</f>
        <v>0.007575757575757576</v>
      </c>
      <c r="D253" s="18">
        <f>D252/D$9</f>
        <v>0.05263157894736842</v>
      </c>
      <c r="H253" s="18">
        <f>H252/H$9</f>
        <v>0.02702702702702703</v>
      </c>
      <c r="J253" s="18">
        <f>J252/J$9</f>
        <v>0.02403846153846154</v>
      </c>
      <c r="Q253" s="10"/>
      <c r="R253" s="10"/>
      <c r="S253" s="10"/>
    </row>
    <row r="254" spans="1:20" ht="11.25">
      <c r="A254" s="26" t="s">
        <v>28</v>
      </c>
      <c r="B254" s="11">
        <v>2.3</v>
      </c>
      <c r="C254" s="11">
        <v>2</v>
      </c>
      <c r="D254" s="37">
        <v>2.4</v>
      </c>
      <c r="E254" s="11"/>
      <c r="F254" s="16"/>
      <c r="G254" s="16"/>
      <c r="H254" s="16">
        <v>2.3</v>
      </c>
      <c r="I254" s="12"/>
      <c r="J254" s="16">
        <v>2.3</v>
      </c>
      <c r="K254" s="16"/>
      <c r="L254" s="16"/>
      <c r="M254" s="16"/>
      <c r="N254" s="16"/>
      <c r="O254" s="16"/>
      <c r="P254" s="12"/>
      <c r="Q254" s="16"/>
      <c r="R254" s="16">
        <v>2.4</v>
      </c>
      <c r="S254" s="16">
        <v>2.3</v>
      </c>
      <c r="T254" s="12">
        <v>2.1</v>
      </c>
    </row>
    <row r="255" spans="1:20" ht="11.25">
      <c r="A255" s="26" t="s">
        <v>29</v>
      </c>
      <c r="B255" s="6">
        <v>70</v>
      </c>
      <c r="C255" s="6">
        <v>60</v>
      </c>
      <c r="D255" s="5">
        <v>73</v>
      </c>
      <c r="H255" s="10">
        <v>70</v>
      </c>
      <c r="J255" s="10">
        <v>70</v>
      </c>
      <c r="Q255" s="10"/>
      <c r="R255" s="10">
        <v>42</v>
      </c>
      <c r="S255" s="10">
        <v>66</v>
      </c>
      <c r="T255" s="7">
        <v>110</v>
      </c>
    </row>
    <row r="256" spans="1:19" ht="11.25">
      <c r="A256" s="26" t="s">
        <v>33</v>
      </c>
      <c r="B256" s="6">
        <v>55</v>
      </c>
      <c r="C256" s="6">
        <v>32</v>
      </c>
      <c r="D256" s="10">
        <v>23</v>
      </c>
      <c r="E256" s="6">
        <v>2</v>
      </c>
      <c r="G256" s="10">
        <v>2</v>
      </c>
      <c r="H256" s="10">
        <v>50</v>
      </c>
      <c r="I256" s="7">
        <v>1</v>
      </c>
      <c r="J256" s="10">
        <v>21</v>
      </c>
      <c r="K256" s="10">
        <v>12</v>
      </c>
      <c r="L256" s="10">
        <v>3</v>
      </c>
      <c r="M256" s="10">
        <v>16</v>
      </c>
      <c r="N256" s="10">
        <v>2</v>
      </c>
      <c r="O256" s="10">
        <v>1</v>
      </c>
      <c r="Q256" s="10"/>
      <c r="R256" s="10"/>
      <c r="S256" s="10"/>
    </row>
    <row r="257" spans="1:19" ht="11.25">
      <c r="A257" s="26" t="s">
        <v>31</v>
      </c>
      <c r="B257" s="17">
        <f>B256/B$9</f>
        <v>0.2644230769230769</v>
      </c>
      <c r="C257" s="17">
        <f>C256/C$9</f>
        <v>0.24242424242424243</v>
      </c>
      <c r="D257" s="18">
        <f>D256/D$9</f>
        <v>0.3026315789473684</v>
      </c>
      <c r="E257" s="17">
        <f>E256/E$9</f>
        <v>0.2222222222222222</v>
      </c>
      <c r="F257" s="18"/>
      <c r="G257" s="18">
        <f>G256/G$9</f>
        <v>0.5</v>
      </c>
      <c r="H257" s="18">
        <f>H256/H$9</f>
        <v>0.2702702702702703</v>
      </c>
      <c r="I257" s="14">
        <f>I256/I$9</f>
        <v>0.1111111111111111</v>
      </c>
      <c r="Q257" s="10"/>
      <c r="R257" s="10"/>
      <c r="S257" s="10"/>
    </row>
    <row r="258" spans="1:19" ht="11.25">
      <c r="A258" s="27" t="s">
        <v>38</v>
      </c>
      <c r="Q258" s="10"/>
      <c r="R258" s="10"/>
      <c r="S258" s="10"/>
    </row>
    <row r="259" spans="1:20" ht="11.25">
      <c r="A259" s="26" t="s">
        <v>26</v>
      </c>
      <c r="B259" s="6">
        <v>5</v>
      </c>
      <c r="C259" s="6">
        <v>3</v>
      </c>
      <c r="D259" s="5">
        <v>2</v>
      </c>
      <c r="H259" s="10">
        <v>5</v>
      </c>
      <c r="K259" s="10">
        <v>2</v>
      </c>
      <c r="M259" s="10">
        <v>2</v>
      </c>
      <c r="N259" s="10">
        <v>1</v>
      </c>
      <c r="Q259" s="10"/>
      <c r="R259" s="10"/>
      <c r="S259" s="10">
        <v>1</v>
      </c>
      <c r="T259" s="7">
        <v>4</v>
      </c>
    </row>
    <row r="260" spans="1:19" ht="11.25">
      <c r="A260" s="26" t="s">
        <v>27</v>
      </c>
      <c r="B260" s="17">
        <f>B259/B$9</f>
        <v>0.02403846153846154</v>
      </c>
      <c r="C260" s="17">
        <f>C259/C$9</f>
        <v>0.022727272727272728</v>
      </c>
      <c r="D260" s="18">
        <f>D259/D$9</f>
        <v>0.02631578947368421</v>
      </c>
      <c r="H260" s="18">
        <f>H259/H$9</f>
        <v>0.02702702702702703</v>
      </c>
      <c r="J260" s="18"/>
      <c r="Q260" s="10"/>
      <c r="R260" s="10"/>
      <c r="S260" s="10"/>
    </row>
    <row r="261" spans="1:20" ht="11.25">
      <c r="A261" s="26" t="s">
        <v>28</v>
      </c>
      <c r="B261" s="11">
        <v>2.5</v>
      </c>
      <c r="C261" s="11">
        <v>2.4</v>
      </c>
      <c r="D261" s="37">
        <v>2.8</v>
      </c>
      <c r="E261" s="11"/>
      <c r="F261" s="16"/>
      <c r="G261" s="16"/>
      <c r="H261" s="16">
        <v>2.5</v>
      </c>
      <c r="I261" s="12"/>
      <c r="J261" s="16"/>
      <c r="K261" s="16">
        <v>2.8</v>
      </c>
      <c r="L261" s="16"/>
      <c r="M261" s="16">
        <v>2.5</v>
      </c>
      <c r="N261" s="16">
        <v>2.3</v>
      </c>
      <c r="O261" s="16"/>
      <c r="P261" s="12"/>
      <c r="Q261" s="16"/>
      <c r="R261" s="16"/>
      <c r="S261" s="16">
        <v>2.4</v>
      </c>
      <c r="T261" s="12">
        <v>2.6</v>
      </c>
    </row>
    <row r="262" spans="1:20" ht="11.25">
      <c r="A262" s="26" t="s">
        <v>29</v>
      </c>
      <c r="B262" s="6">
        <v>106</v>
      </c>
      <c r="C262" s="6">
        <v>101</v>
      </c>
      <c r="D262" s="5">
        <v>114</v>
      </c>
      <c r="H262" s="10">
        <v>106</v>
      </c>
      <c r="K262" s="10">
        <v>114</v>
      </c>
      <c r="M262" s="10">
        <v>102</v>
      </c>
      <c r="N262" s="10">
        <v>98</v>
      </c>
      <c r="Q262" s="10"/>
      <c r="R262" s="10"/>
      <c r="S262" s="10">
        <v>86</v>
      </c>
      <c r="T262" s="7">
        <v>111</v>
      </c>
    </row>
    <row r="263" spans="4:19" ht="11.25">
      <c r="D263" s="10"/>
      <c r="R263" s="10"/>
      <c r="S263" s="10"/>
    </row>
    <row r="264" spans="1:19" ht="11.25">
      <c r="A264" s="27" t="s">
        <v>56</v>
      </c>
      <c r="D264" s="10"/>
      <c r="R264" s="10"/>
      <c r="S264" s="10"/>
    </row>
    <row r="265" spans="1:19" ht="11.25">
      <c r="A265" s="27" t="s">
        <v>37</v>
      </c>
      <c r="D265" s="10"/>
      <c r="R265" s="10"/>
      <c r="S265" s="10"/>
    </row>
    <row r="266" spans="1:19" ht="11.25">
      <c r="A266" s="26" t="s">
        <v>26</v>
      </c>
      <c r="B266" s="6">
        <v>3</v>
      </c>
      <c r="C266" s="6">
        <v>2</v>
      </c>
      <c r="D266" s="10">
        <v>1</v>
      </c>
      <c r="E266" s="6">
        <v>1</v>
      </c>
      <c r="H266" s="10">
        <v>2</v>
      </c>
      <c r="J266" s="10">
        <v>3</v>
      </c>
      <c r="Q266" s="5">
        <v>1</v>
      </c>
      <c r="R266" s="10"/>
      <c r="S266" s="10">
        <v>2</v>
      </c>
    </row>
    <row r="267" spans="1:19" ht="11.25">
      <c r="A267" s="26" t="s">
        <v>27</v>
      </c>
      <c r="B267" s="17">
        <f>B266/B$9</f>
        <v>0.014423076923076924</v>
      </c>
      <c r="C267" s="17">
        <f aca="true" t="shared" si="16" ref="C267:H267">C266/C$9</f>
        <v>0.015151515151515152</v>
      </c>
      <c r="D267" s="18">
        <f t="shared" si="16"/>
        <v>0.013157894736842105</v>
      </c>
      <c r="E267" s="17">
        <f t="shared" si="16"/>
        <v>0.1111111111111111</v>
      </c>
      <c r="F267" s="18"/>
      <c r="G267" s="18"/>
      <c r="H267" s="18">
        <f t="shared" si="16"/>
        <v>0.010810810810810811</v>
      </c>
      <c r="I267" s="14"/>
      <c r="J267" s="18"/>
      <c r="R267" s="10"/>
      <c r="S267" s="10"/>
    </row>
    <row r="268" spans="1:20" s="39" customFormat="1" ht="11.25">
      <c r="A268" s="38" t="s">
        <v>28</v>
      </c>
      <c r="B268" s="11">
        <v>1.4</v>
      </c>
      <c r="C268" s="11">
        <v>1.1</v>
      </c>
      <c r="D268" s="16">
        <v>2.1</v>
      </c>
      <c r="E268" s="11"/>
      <c r="F268" s="16"/>
      <c r="G268" s="16"/>
      <c r="H268" s="16">
        <v>2.1</v>
      </c>
      <c r="I268" s="12"/>
      <c r="J268" s="16">
        <v>1.4</v>
      </c>
      <c r="K268" s="16"/>
      <c r="L268" s="16"/>
      <c r="M268" s="16"/>
      <c r="N268" s="16"/>
      <c r="O268" s="16"/>
      <c r="P268" s="12"/>
      <c r="Q268" s="37"/>
      <c r="R268" s="16"/>
      <c r="S268" s="16">
        <v>2.1</v>
      </c>
      <c r="T268" s="12"/>
    </row>
    <row r="269" spans="1:19" ht="11.25">
      <c r="A269" s="26" t="s">
        <v>29</v>
      </c>
      <c r="B269" s="6">
        <v>48</v>
      </c>
      <c r="C269" s="6">
        <v>35</v>
      </c>
      <c r="D269" s="10">
        <v>75</v>
      </c>
      <c r="H269" s="10">
        <v>73</v>
      </c>
      <c r="J269" s="10">
        <v>48</v>
      </c>
      <c r="R269" s="10"/>
      <c r="S269" s="10">
        <v>73</v>
      </c>
    </row>
    <row r="270" spans="1:19" ht="11.25">
      <c r="A270" s="26" t="s">
        <v>30</v>
      </c>
      <c r="B270" s="6">
        <v>3</v>
      </c>
      <c r="C270" s="6">
        <v>1</v>
      </c>
      <c r="D270" s="10">
        <v>2</v>
      </c>
      <c r="H270" s="10">
        <v>3</v>
      </c>
      <c r="K270" s="10">
        <v>1</v>
      </c>
      <c r="L270" s="10">
        <v>1</v>
      </c>
      <c r="M270" s="10">
        <v>1</v>
      </c>
      <c r="R270" s="10"/>
      <c r="S270" s="10"/>
    </row>
    <row r="271" spans="1:19" ht="11.25">
      <c r="A271" s="26" t="s">
        <v>33</v>
      </c>
      <c r="B271" s="6">
        <f>B256+B270</f>
        <v>58</v>
      </c>
      <c r="C271" s="6">
        <f>C256+C270</f>
        <v>33</v>
      </c>
      <c r="D271" s="7">
        <f>D256+D270</f>
        <v>25</v>
      </c>
      <c r="E271" s="10">
        <f>E256+E270</f>
        <v>2</v>
      </c>
      <c r="G271" s="10">
        <f aca="true" t="shared" si="17" ref="G271:O271">G256+G270</f>
        <v>2</v>
      </c>
      <c r="H271" s="10">
        <f t="shared" si="17"/>
        <v>53</v>
      </c>
      <c r="I271" s="7">
        <f t="shared" si="17"/>
        <v>1</v>
      </c>
      <c r="J271" s="10">
        <f t="shared" si="17"/>
        <v>21</v>
      </c>
      <c r="K271" s="10">
        <f t="shared" si="17"/>
        <v>13</v>
      </c>
      <c r="L271" s="10">
        <f t="shared" si="17"/>
        <v>4</v>
      </c>
      <c r="M271" s="10">
        <f t="shared" si="17"/>
        <v>17</v>
      </c>
      <c r="N271" s="10">
        <f t="shared" si="17"/>
        <v>2</v>
      </c>
      <c r="O271" s="10">
        <f t="shared" si="17"/>
        <v>1</v>
      </c>
      <c r="Q271" s="10"/>
      <c r="R271" s="10"/>
      <c r="S271" s="10"/>
    </row>
    <row r="272" spans="1:19" ht="11.25">
      <c r="A272" s="26" t="s">
        <v>31</v>
      </c>
      <c r="B272" s="17">
        <f>B271/B$9</f>
        <v>0.27884615384615385</v>
      </c>
      <c r="C272" s="17">
        <f>C271/C$9</f>
        <v>0.25</v>
      </c>
      <c r="D272" s="18">
        <f>D271/D$9</f>
        <v>0.32894736842105265</v>
      </c>
      <c r="E272" s="17">
        <f>E271/E$9</f>
        <v>0.2222222222222222</v>
      </c>
      <c r="F272" s="18"/>
      <c r="G272" s="18">
        <f>G271/G$9</f>
        <v>0.5</v>
      </c>
      <c r="H272" s="18">
        <f>H271/H$9</f>
        <v>0.2864864864864865</v>
      </c>
      <c r="I272" s="14">
        <f>I271/I$9</f>
        <v>0.1111111111111111</v>
      </c>
      <c r="Q272" s="10"/>
      <c r="R272" s="10"/>
      <c r="S272" s="10"/>
    </row>
    <row r="273" spans="1:19" ht="11.25">
      <c r="A273" s="27" t="s">
        <v>38</v>
      </c>
      <c r="D273" s="10"/>
      <c r="R273" s="10"/>
      <c r="S273" s="10"/>
    </row>
    <row r="274" spans="1:20" ht="11.25">
      <c r="A274" s="26" t="s">
        <v>26</v>
      </c>
      <c r="B274" s="6">
        <v>6</v>
      </c>
      <c r="C274" s="6">
        <v>3</v>
      </c>
      <c r="D274" s="10">
        <v>3</v>
      </c>
      <c r="H274" s="10">
        <v>6</v>
      </c>
      <c r="K274" s="10">
        <v>3</v>
      </c>
      <c r="L274" s="10">
        <v>1</v>
      </c>
      <c r="M274" s="10">
        <v>2</v>
      </c>
      <c r="R274" s="10"/>
      <c r="S274" s="10"/>
      <c r="T274" s="7">
        <v>6</v>
      </c>
    </row>
    <row r="275" spans="1:19" ht="11.25">
      <c r="A275" s="26" t="s">
        <v>27</v>
      </c>
      <c r="B275" s="17">
        <f>B274/B$9</f>
        <v>0.028846153846153848</v>
      </c>
      <c r="C275" s="17">
        <f>C274/C$9</f>
        <v>0.022727272727272728</v>
      </c>
      <c r="D275" s="18">
        <f>D274/D$9</f>
        <v>0.039473684210526314</v>
      </c>
      <c r="E275" s="17"/>
      <c r="F275" s="18"/>
      <c r="G275" s="18"/>
      <c r="H275" s="18">
        <f>H274/H$9</f>
        <v>0.032432432432432434</v>
      </c>
      <c r="I275" s="14"/>
      <c r="J275" s="18"/>
      <c r="K275" s="18"/>
      <c r="L275" s="18"/>
      <c r="R275" s="10"/>
      <c r="S275" s="10"/>
    </row>
    <row r="276" spans="1:20" s="39" customFormat="1" ht="11.25">
      <c r="A276" s="38" t="s">
        <v>28</v>
      </c>
      <c r="B276" s="11">
        <v>2.5</v>
      </c>
      <c r="C276" s="11">
        <v>2.4</v>
      </c>
      <c r="D276" s="16">
        <v>2.6</v>
      </c>
      <c r="E276" s="11"/>
      <c r="F276" s="16"/>
      <c r="G276" s="16"/>
      <c r="H276" s="16">
        <v>2.5</v>
      </c>
      <c r="I276" s="12"/>
      <c r="J276" s="16"/>
      <c r="K276" s="16">
        <v>2.7</v>
      </c>
      <c r="L276" s="16">
        <v>2.2</v>
      </c>
      <c r="M276" s="16">
        <v>2.5</v>
      </c>
      <c r="N276" s="16"/>
      <c r="O276" s="16"/>
      <c r="P276" s="12"/>
      <c r="Q276" s="37"/>
      <c r="R276" s="16"/>
      <c r="T276" s="12">
        <v>2.5</v>
      </c>
    </row>
    <row r="277" spans="1:20" ht="11.25">
      <c r="A277" s="26" t="s">
        <v>29</v>
      </c>
      <c r="B277" s="6">
        <v>118</v>
      </c>
      <c r="C277" s="6">
        <v>112</v>
      </c>
      <c r="D277" s="10">
        <v>114</v>
      </c>
      <c r="H277" s="10">
        <v>118</v>
      </c>
      <c r="K277" s="10">
        <v>121</v>
      </c>
      <c r="L277" s="10">
        <v>123</v>
      </c>
      <c r="M277" s="10">
        <v>111</v>
      </c>
      <c r="R277" s="10"/>
      <c r="S277" s="10"/>
      <c r="T277" s="7">
        <v>118</v>
      </c>
    </row>
    <row r="279" spans="1:19" ht="11.25">
      <c r="A279" s="27" t="s">
        <v>57</v>
      </c>
      <c r="D279" s="10"/>
      <c r="R279" s="10"/>
      <c r="S279" s="10"/>
    </row>
    <row r="280" spans="1:19" ht="11.25">
      <c r="A280" s="27" t="s">
        <v>37</v>
      </c>
      <c r="D280" s="10"/>
      <c r="R280" s="10"/>
      <c r="S280" s="10"/>
    </row>
    <row r="281" spans="1:19" ht="11.25">
      <c r="A281" s="26" t="s">
        <v>26</v>
      </c>
      <c r="B281" s="6">
        <v>2</v>
      </c>
      <c r="C281" s="6">
        <v>2</v>
      </c>
      <c r="D281" s="10"/>
      <c r="H281" s="10">
        <v>2</v>
      </c>
      <c r="J281" s="10">
        <v>2</v>
      </c>
      <c r="Q281" s="5">
        <v>2</v>
      </c>
      <c r="R281" s="10"/>
      <c r="S281" s="10"/>
    </row>
    <row r="282" spans="1:19" ht="11.25">
      <c r="A282" s="26" t="s">
        <v>27</v>
      </c>
      <c r="B282" s="17">
        <f>B281/B$9</f>
        <v>0.009615384615384616</v>
      </c>
      <c r="C282" s="17">
        <f>C281/C$9</f>
        <v>0.015151515151515152</v>
      </c>
      <c r="D282" s="18"/>
      <c r="E282" s="17"/>
      <c r="F282" s="18"/>
      <c r="G282" s="18"/>
      <c r="H282" s="18">
        <f>H281/H$9</f>
        <v>0.010810810810810811</v>
      </c>
      <c r="I282" s="14"/>
      <c r="J282" s="18"/>
      <c r="R282" s="10"/>
      <c r="S282" s="10"/>
    </row>
    <row r="283" spans="1:20" s="39" customFormat="1" ht="11.25">
      <c r="A283" s="38" t="s">
        <v>28</v>
      </c>
      <c r="B283" s="11">
        <v>0.6</v>
      </c>
      <c r="C283" s="11">
        <v>0.6</v>
      </c>
      <c r="D283" s="16"/>
      <c r="E283" s="11"/>
      <c r="F283" s="16"/>
      <c r="G283" s="16"/>
      <c r="H283" s="16">
        <v>0.6</v>
      </c>
      <c r="I283" s="12"/>
      <c r="J283" s="16">
        <v>0.6</v>
      </c>
      <c r="K283" s="16"/>
      <c r="L283" s="16"/>
      <c r="M283" s="16"/>
      <c r="N283" s="16"/>
      <c r="O283" s="16"/>
      <c r="P283" s="12"/>
      <c r="Q283" s="37"/>
      <c r="R283" s="16"/>
      <c r="S283" s="16">
        <v>2.1</v>
      </c>
      <c r="T283" s="12"/>
    </row>
    <row r="284" spans="1:19" ht="11.25">
      <c r="A284" s="26" t="s">
        <v>29</v>
      </c>
      <c r="B284" s="6">
        <v>9</v>
      </c>
      <c r="C284" s="6">
        <v>9</v>
      </c>
      <c r="D284" s="10"/>
      <c r="H284" s="10">
        <v>9</v>
      </c>
      <c r="J284" s="10">
        <v>9</v>
      </c>
      <c r="R284" s="10"/>
      <c r="S284" s="10">
        <v>73</v>
      </c>
    </row>
    <row r="285" spans="1:19" ht="11.25">
      <c r="A285" s="26" t="s">
        <v>30</v>
      </c>
      <c r="B285" s="6">
        <v>1</v>
      </c>
      <c r="C285" s="6">
        <v>1</v>
      </c>
      <c r="D285" s="10"/>
      <c r="H285" s="10">
        <v>1</v>
      </c>
      <c r="K285" s="10">
        <v>1</v>
      </c>
      <c r="R285" s="10"/>
      <c r="S285" s="10"/>
    </row>
    <row r="286" spans="1:19" ht="11.25">
      <c r="A286" s="26" t="s">
        <v>33</v>
      </c>
      <c r="B286" s="6">
        <f>B271+B285</f>
        <v>59</v>
      </c>
      <c r="C286" s="6">
        <f aca="true" t="shared" si="18" ref="C286:O286">C271+C285</f>
        <v>34</v>
      </c>
      <c r="D286" s="7">
        <f t="shared" si="18"/>
        <v>25</v>
      </c>
      <c r="E286" s="10">
        <f t="shared" si="18"/>
        <v>2</v>
      </c>
      <c r="G286" s="10">
        <f t="shared" si="18"/>
        <v>2</v>
      </c>
      <c r="H286" s="10">
        <f t="shared" si="18"/>
        <v>54</v>
      </c>
      <c r="I286" s="10">
        <f t="shared" si="18"/>
        <v>1</v>
      </c>
      <c r="J286" s="6">
        <f t="shared" si="18"/>
        <v>21</v>
      </c>
      <c r="K286" s="10">
        <f t="shared" si="18"/>
        <v>14</v>
      </c>
      <c r="L286" s="10">
        <f t="shared" si="18"/>
        <v>4</v>
      </c>
      <c r="M286" s="10">
        <f t="shared" si="18"/>
        <v>17</v>
      </c>
      <c r="N286" s="10">
        <f t="shared" si="18"/>
        <v>2</v>
      </c>
      <c r="O286" s="10">
        <f t="shared" si="18"/>
        <v>1</v>
      </c>
      <c r="Q286" s="10"/>
      <c r="R286" s="10"/>
      <c r="S286" s="10"/>
    </row>
    <row r="287" spans="1:19" ht="11.25">
      <c r="A287" s="26" t="s">
        <v>31</v>
      </c>
      <c r="B287" s="17">
        <f>B286/B$9</f>
        <v>0.28365384615384615</v>
      </c>
      <c r="C287" s="17">
        <f>C286/C$9</f>
        <v>0.25757575757575757</v>
      </c>
      <c r="D287" s="18">
        <f>D286/D$9</f>
        <v>0.32894736842105265</v>
      </c>
      <c r="E287" s="17">
        <f>E286/E$9</f>
        <v>0.2222222222222222</v>
      </c>
      <c r="F287" s="18"/>
      <c r="G287" s="18">
        <f>G286/G$9</f>
        <v>0.5</v>
      </c>
      <c r="H287" s="18">
        <f>H286/H$9</f>
        <v>0.2918918918918919</v>
      </c>
      <c r="I287" s="14">
        <f>I286/I$9</f>
        <v>0.1111111111111111</v>
      </c>
      <c r="Q287" s="10"/>
      <c r="R287" s="10"/>
      <c r="S287" s="10"/>
    </row>
    <row r="288" spans="1:19" ht="11.25">
      <c r="A288" s="27" t="s">
        <v>38</v>
      </c>
      <c r="D288" s="10"/>
      <c r="R288" s="10"/>
      <c r="S288" s="10"/>
    </row>
    <row r="289" spans="1:20" ht="11.25">
      <c r="A289" s="26" t="s">
        <v>26</v>
      </c>
      <c r="B289" s="6">
        <v>1</v>
      </c>
      <c r="C289" s="6">
        <v>1</v>
      </c>
      <c r="D289" s="10"/>
      <c r="H289" s="10">
        <v>1</v>
      </c>
      <c r="K289" s="10">
        <v>1</v>
      </c>
      <c r="R289" s="10"/>
      <c r="S289" s="10"/>
      <c r="T289" s="7">
        <v>1</v>
      </c>
    </row>
    <row r="290" spans="1:19" ht="11.25">
      <c r="A290" s="26" t="s">
        <v>27</v>
      </c>
      <c r="B290" s="17">
        <f>B289/B$9</f>
        <v>0.004807692307692308</v>
      </c>
      <c r="C290" s="17">
        <f>C289/C$9</f>
        <v>0.007575757575757576</v>
      </c>
      <c r="D290" s="18"/>
      <c r="E290" s="17"/>
      <c r="F290" s="18"/>
      <c r="G290" s="18"/>
      <c r="H290" s="18">
        <f>H289/H$9</f>
        <v>0.005405405405405406</v>
      </c>
      <c r="I290" s="14"/>
      <c r="J290" s="18"/>
      <c r="K290" s="18"/>
      <c r="L290" s="18"/>
      <c r="R290" s="10"/>
      <c r="S290" s="10"/>
    </row>
    <row r="291" spans="1:20" s="39" customFormat="1" ht="11.25">
      <c r="A291" s="38" t="s">
        <v>28</v>
      </c>
      <c r="B291" s="11">
        <v>2.5</v>
      </c>
      <c r="C291" s="11">
        <v>2.5</v>
      </c>
      <c r="D291" s="16"/>
      <c r="E291" s="11"/>
      <c r="F291" s="16"/>
      <c r="G291" s="16"/>
      <c r="H291" s="16">
        <v>2.5</v>
      </c>
      <c r="I291" s="12"/>
      <c r="J291" s="16"/>
      <c r="K291" s="16">
        <v>2.5</v>
      </c>
      <c r="L291" s="16"/>
      <c r="M291" s="16"/>
      <c r="N291" s="16"/>
      <c r="O291" s="16"/>
      <c r="P291" s="12"/>
      <c r="Q291" s="37"/>
      <c r="R291" s="16"/>
      <c r="T291" s="12">
        <v>2.5</v>
      </c>
    </row>
    <row r="292" spans="1:20" ht="11.25">
      <c r="A292" s="26" t="s">
        <v>29</v>
      </c>
      <c r="B292" s="6">
        <v>128</v>
      </c>
      <c r="C292" s="6">
        <v>128</v>
      </c>
      <c r="D292" s="10"/>
      <c r="H292" s="10">
        <v>128</v>
      </c>
      <c r="K292" s="10">
        <v>128</v>
      </c>
      <c r="R292" s="10"/>
      <c r="S292" s="10"/>
      <c r="T292" s="7">
        <v>128</v>
      </c>
    </row>
    <row r="293" spans="1:20" ht="11.25">
      <c r="A293" s="29"/>
      <c r="B293" s="3"/>
      <c r="C293" s="3"/>
      <c r="D293" s="2"/>
      <c r="E293" s="3"/>
      <c r="F293" s="2"/>
      <c r="G293" s="2"/>
      <c r="H293" s="2"/>
      <c r="I293" s="4"/>
      <c r="J293" s="2"/>
      <c r="K293" s="2"/>
      <c r="L293" s="2"/>
      <c r="M293" s="2"/>
      <c r="N293" s="2"/>
      <c r="O293" s="2"/>
      <c r="P293" s="4"/>
      <c r="Q293" s="2"/>
      <c r="R293" s="2"/>
      <c r="S293" s="2"/>
      <c r="T293" s="4"/>
    </row>
    <row r="295" spans="1:19" ht="11.25">
      <c r="A295" s="27" t="s">
        <v>58</v>
      </c>
      <c r="D295" s="10"/>
      <c r="R295" s="10"/>
      <c r="S295" s="10"/>
    </row>
    <row r="296" spans="1:19" ht="11.25">
      <c r="A296" s="27" t="s">
        <v>37</v>
      </c>
      <c r="D296" s="10"/>
      <c r="R296" s="10"/>
      <c r="S296" s="10"/>
    </row>
    <row r="297" spans="1:20" ht="11.25">
      <c r="A297" s="26" t="s">
        <v>26</v>
      </c>
      <c r="B297" s="6">
        <v>4</v>
      </c>
      <c r="C297" s="6">
        <v>4</v>
      </c>
      <c r="D297" s="10"/>
      <c r="E297" s="6">
        <v>1</v>
      </c>
      <c r="H297" s="10">
        <v>3</v>
      </c>
      <c r="J297" s="10">
        <v>4</v>
      </c>
      <c r="Q297" s="5">
        <v>2</v>
      </c>
      <c r="R297" s="10"/>
      <c r="S297" s="10">
        <v>1</v>
      </c>
      <c r="T297" s="7">
        <v>1</v>
      </c>
    </row>
    <row r="298" spans="1:19" ht="11.25">
      <c r="A298" s="26" t="s">
        <v>27</v>
      </c>
      <c r="B298" s="17">
        <f>B297/B$9</f>
        <v>0.019230769230769232</v>
      </c>
      <c r="C298" s="17">
        <f>C297/C$9</f>
        <v>0.030303030303030304</v>
      </c>
      <c r="D298" s="18"/>
      <c r="E298" s="17">
        <f>E297/E$9</f>
        <v>0.1111111111111111</v>
      </c>
      <c r="F298" s="18"/>
      <c r="G298" s="18"/>
      <c r="H298" s="18">
        <f>H297/H$9</f>
        <v>0.016216216216216217</v>
      </c>
      <c r="I298" s="14"/>
      <c r="J298" s="18"/>
      <c r="R298" s="10"/>
      <c r="S298" s="10"/>
    </row>
    <row r="299" spans="1:20" s="39" customFormat="1" ht="11.25">
      <c r="A299" s="38" t="s">
        <v>28</v>
      </c>
      <c r="B299" s="11">
        <v>2.3</v>
      </c>
      <c r="C299" s="11">
        <v>2.3</v>
      </c>
      <c r="D299" s="16"/>
      <c r="E299" s="11">
        <v>1.4</v>
      </c>
      <c r="F299" s="16"/>
      <c r="G299" s="16"/>
      <c r="H299" s="16">
        <v>2.6</v>
      </c>
      <c r="I299" s="12"/>
      <c r="J299" s="16">
        <v>2.3</v>
      </c>
      <c r="K299" s="16"/>
      <c r="L299" s="16"/>
      <c r="M299" s="16"/>
      <c r="N299" s="16"/>
      <c r="O299" s="16"/>
      <c r="P299" s="12"/>
      <c r="Q299" s="37">
        <v>1.6</v>
      </c>
      <c r="R299" s="16"/>
      <c r="S299" s="16">
        <v>2.3</v>
      </c>
      <c r="T299" s="12">
        <v>3.8</v>
      </c>
    </row>
    <row r="300" spans="1:20" ht="11.25">
      <c r="A300" s="26" t="s">
        <v>29</v>
      </c>
      <c r="B300" s="6">
        <v>52</v>
      </c>
      <c r="C300" s="6">
        <v>52</v>
      </c>
      <c r="D300" s="10"/>
      <c r="E300" s="6">
        <v>9</v>
      </c>
      <c r="H300" s="10">
        <v>66</v>
      </c>
      <c r="J300" s="10">
        <v>52</v>
      </c>
      <c r="Q300" s="5">
        <v>17</v>
      </c>
      <c r="R300" s="10"/>
      <c r="S300" s="10">
        <v>78</v>
      </c>
      <c r="T300" s="7">
        <v>96</v>
      </c>
    </row>
    <row r="301" spans="1:19" ht="11.25">
      <c r="A301" s="26" t="s">
        <v>33</v>
      </c>
      <c r="B301" s="6">
        <f>B286</f>
        <v>59</v>
      </c>
      <c r="C301" s="6">
        <f aca="true" t="shared" si="19" ref="C301:O301">C286</f>
        <v>34</v>
      </c>
      <c r="D301" s="7">
        <f t="shared" si="19"/>
        <v>25</v>
      </c>
      <c r="E301" s="10">
        <f t="shared" si="19"/>
        <v>2</v>
      </c>
      <c r="F301" s="10">
        <f t="shared" si="19"/>
        <v>0</v>
      </c>
      <c r="G301" s="10">
        <f t="shared" si="19"/>
        <v>2</v>
      </c>
      <c r="H301" s="10">
        <f t="shared" si="19"/>
        <v>54</v>
      </c>
      <c r="I301" s="10">
        <f t="shared" si="19"/>
        <v>1</v>
      </c>
      <c r="J301" s="6">
        <f t="shared" si="19"/>
        <v>21</v>
      </c>
      <c r="K301" s="10">
        <f t="shared" si="19"/>
        <v>14</v>
      </c>
      <c r="L301" s="10">
        <f t="shared" si="19"/>
        <v>4</v>
      </c>
      <c r="M301" s="10">
        <f t="shared" si="19"/>
        <v>17</v>
      </c>
      <c r="N301" s="10">
        <f t="shared" si="19"/>
        <v>2</v>
      </c>
      <c r="O301" s="10">
        <f t="shared" si="19"/>
        <v>1</v>
      </c>
      <c r="Q301" s="10"/>
      <c r="R301" s="10"/>
      <c r="S301" s="10"/>
    </row>
    <row r="302" spans="1:19" ht="11.25">
      <c r="A302" s="26" t="s">
        <v>31</v>
      </c>
      <c r="B302" s="17">
        <f>B301/B$9</f>
        <v>0.28365384615384615</v>
      </c>
      <c r="C302" s="17">
        <f>C301/C$9</f>
        <v>0.25757575757575757</v>
      </c>
      <c r="D302" s="18">
        <f>D301/D$9</f>
        <v>0.32894736842105265</v>
      </c>
      <c r="E302" s="17">
        <f>E301/E$9</f>
        <v>0.2222222222222222</v>
      </c>
      <c r="F302" s="18"/>
      <c r="G302" s="18">
        <f>G301/G$9</f>
        <v>0.5</v>
      </c>
      <c r="H302" s="18">
        <f>H301/H$9</f>
        <v>0.2918918918918919</v>
      </c>
      <c r="I302" s="14">
        <f>I301/I$9</f>
        <v>0.1111111111111111</v>
      </c>
      <c r="Q302" s="10"/>
      <c r="R302" s="10"/>
      <c r="S302" s="10"/>
    </row>
    <row r="303" spans="1:19" ht="11.25">
      <c r="A303" s="27" t="s">
        <v>38</v>
      </c>
      <c r="D303" s="10"/>
      <c r="R303" s="10"/>
      <c r="S303" s="10"/>
    </row>
    <row r="304" spans="1:20" ht="11.25">
      <c r="A304" s="26" t="s">
        <v>26</v>
      </c>
      <c r="B304" s="6">
        <v>3</v>
      </c>
      <c r="C304" s="6">
        <v>1</v>
      </c>
      <c r="D304" s="10">
        <v>2</v>
      </c>
      <c r="H304" s="10">
        <v>2</v>
      </c>
      <c r="I304" s="7">
        <v>1</v>
      </c>
      <c r="K304" s="10">
        <v>2</v>
      </c>
      <c r="M304" s="10">
        <v>1</v>
      </c>
      <c r="R304" s="10"/>
      <c r="S304" s="10">
        <v>2</v>
      </c>
      <c r="T304" s="7">
        <v>1</v>
      </c>
    </row>
    <row r="305" spans="1:19" ht="11.25">
      <c r="A305" s="26" t="s">
        <v>27</v>
      </c>
      <c r="B305" s="17">
        <f>B304/B$9</f>
        <v>0.014423076923076924</v>
      </c>
      <c r="C305" s="17">
        <f>C304/C$9</f>
        <v>0.007575757575757576</v>
      </c>
      <c r="D305" s="18"/>
      <c r="E305" s="17"/>
      <c r="F305" s="18"/>
      <c r="G305" s="18"/>
      <c r="H305" s="18">
        <f>H304/H$9</f>
        <v>0.010810810810810811</v>
      </c>
      <c r="I305" s="14"/>
      <c r="J305" s="18"/>
      <c r="K305" s="18"/>
      <c r="L305" s="18"/>
      <c r="R305" s="10"/>
      <c r="S305" s="10"/>
    </row>
    <row r="306" spans="1:20" s="39" customFormat="1" ht="11.25">
      <c r="A306" s="38" t="s">
        <v>28</v>
      </c>
      <c r="B306" s="11">
        <v>2.5</v>
      </c>
      <c r="C306" s="11">
        <v>2.6</v>
      </c>
      <c r="D306" s="16">
        <v>2.4</v>
      </c>
      <c r="E306" s="11"/>
      <c r="F306" s="16"/>
      <c r="G306" s="16"/>
      <c r="H306" s="16">
        <v>2.8</v>
      </c>
      <c r="I306" s="12">
        <v>1.9</v>
      </c>
      <c r="J306" s="16"/>
      <c r="K306" s="16">
        <v>2.2</v>
      </c>
      <c r="L306" s="16"/>
      <c r="M306" s="16">
        <v>3</v>
      </c>
      <c r="N306" s="16"/>
      <c r="O306" s="16"/>
      <c r="P306" s="12"/>
      <c r="Q306" s="37"/>
      <c r="R306" s="16"/>
      <c r="S306" s="39">
        <v>2.8</v>
      </c>
      <c r="T306" s="12">
        <v>1.9</v>
      </c>
    </row>
    <row r="307" spans="1:20" ht="11.25">
      <c r="A307" s="26" t="s">
        <v>29</v>
      </c>
      <c r="B307" s="6">
        <v>88</v>
      </c>
      <c r="C307" s="6">
        <v>82</v>
      </c>
      <c r="D307" s="10">
        <v>92</v>
      </c>
      <c r="H307" s="10">
        <v>79</v>
      </c>
      <c r="I307" s="7">
        <v>107</v>
      </c>
      <c r="K307" s="10">
        <v>95</v>
      </c>
      <c r="M307" s="10">
        <v>76</v>
      </c>
      <c r="R307" s="10"/>
      <c r="S307" s="10">
        <v>79</v>
      </c>
      <c r="T307" s="7">
        <v>107</v>
      </c>
    </row>
    <row r="308" spans="1:20" s="9" customFormat="1" ht="11.25">
      <c r="A308" s="26"/>
      <c r="B308" s="6"/>
      <c r="C308" s="6"/>
      <c r="D308" s="10"/>
      <c r="E308" s="6"/>
      <c r="F308" s="10"/>
      <c r="G308" s="10"/>
      <c r="H308" s="10"/>
      <c r="I308" s="7"/>
      <c r="J308" s="10"/>
      <c r="K308" s="10"/>
      <c r="L308" s="10"/>
      <c r="M308" s="10"/>
      <c r="N308" s="10"/>
      <c r="O308" s="10"/>
      <c r="P308" s="7"/>
      <c r="Q308" s="10"/>
      <c r="R308" s="10"/>
      <c r="S308" s="10"/>
      <c r="T308" s="7"/>
    </row>
    <row r="309" spans="1:19" ht="11.25">
      <c r="A309" s="27" t="s">
        <v>59</v>
      </c>
      <c r="D309" s="10"/>
      <c r="R309" s="10"/>
      <c r="S309" s="10"/>
    </row>
    <row r="310" spans="1:19" ht="11.25">
      <c r="A310" s="27" t="s">
        <v>37</v>
      </c>
      <c r="D310" s="10"/>
      <c r="R310" s="10"/>
      <c r="S310" s="10"/>
    </row>
    <row r="311" spans="1:20" ht="11.25">
      <c r="A311" s="26" t="s">
        <v>26</v>
      </c>
      <c r="B311" s="6">
        <v>6</v>
      </c>
      <c r="C311" s="6">
        <v>4</v>
      </c>
      <c r="D311" s="10">
        <v>2</v>
      </c>
      <c r="E311" s="6">
        <v>2</v>
      </c>
      <c r="H311" s="10">
        <v>4</v>
      </c>
      <c r="J311" s="10">
        <v>6</v>
      </c>
      <c r="Q311" s="5">
        <v>1</v>
      </c>
      <c r="R311" s="10">
        <v>2</v>
      </c>
      <c r="S311" s="10">
        <v>2</v>
      </c>
      <c r="T311" s="7">
        <v>1</v>
      </c>
    </row>
    <row r="312" spans="1:19" ht="11.25">
      <c r="A312" s="26" t="s">
        <v>27</v>
      </c>
      <c r="B312" s="17">
        <f>B311/B$9</f>
        <v>0.028846153846153848</v>
      </c>
      <c r="C312" s="17">
        <f>C311/C$9</f>
        <v>0.030303030303030304</v>
      </c>
      <c r="D312" s="18">
        <f>D311/D$9</f>
        <v>0.02631578947368421</v>
      </c>
      <c r="E312" s="17">
        <f>E311/E$9</f>
        <v>0.2222222222222222</v>
      </c>
      <c r="F312" s="18"/>
      <c r="G312" s="18"/>
      <c r="H312" s="18">
        <f>H311/H$9</f>
        <v>0.021621621621621623</v>
      </c>
      <c r="I312" s="14"/>
      <c r="J312" s="18"/>
      <c r="R312" s="10"/>
      <c r="S312" s="10"/>
    </row>
    <row r="313" spans="1:20" s="39" customFormat="1" ht="11.25">
      <c r="A313" s="38" t="s">
        <v>28</v>
      </c>
      <c r="B313" s="11">
        <v>2.2</v>
      </c>
      <c r="C313" s="11">
        <v>2.4</v>
      </c>
      <c r="D313" s="16">
        <v>1.9</v>
      </c>
      <c r="E313" s="11">
        <v>1.8</v>
      </c>
      <c r="F313" s="16"/>
      <c r="G313" s="16"/>
      <c r="H313" s="16">
        <v>2.4</v>
      </c>
      <c r="I313" s="12"/>
      <c r="J313" s="16">
        <v>2.2</v>
      </c>
      <c r="K313" s="16"/>
      <c r="L313" s="16"/>
      <c r="M313" s="16"/>
      <c r="N313" s="16"/>
      <c r="O313" s="16"/>
      <c r="P313" s="12"/>
      <c r="Q313" s="37">
        <v>1.8</v>
      </c>
      <c r="R313" s="16">
        <v>2</v>
      </c>
      <c r="S313" s="16">
        <v>1.9</v>
      </c>
      <c r="T313" s="12">
        <v>3.8</v>
      </c>
    </row>
    <row r="314" spans="1:20" ht="11.25">
      <c r="A314" s="26" t="s">
        <v>29</v>
      </c>
      <c r="B314" s="6">
        <v>57</v>
      </c>
      <c r="C314" s="6">
        <v>51</v>
      </c>
      <c r="D314" s="10">
        <v>71</v>
      </c>
      <c r="E314" s="6">
        <v>28</v>
      </c>
      <c r="H314" s="10">
        <v>72</v>
      </c>
      <c r="J314" s="10">
        <v>57</v>
      </c>
      <c r="Q314" s="5">
        <v>15</v>
      </c>
      <c r="R314" s="10">
        <v>38</v>
      </c>
      <c r="S314" s="10">
        <v>71</v>
      </c>
      <c r="T314" s="7">
        <v>112</v>
      </c>
    </row>
    <row r="315" spans="1:19" ht="11.25">
      <c r="A315" s="26" t="s">
        <v>33</v>
      </c>
      <c r="B315" s="6">
        <f>B301</f>
        <v>59</v>
      </c>
      <c r="C315" s="6">
        <f aca="true" t="shared" si="20" ref="C315:O315">C301</f>
        <v>34</v>
      </c>
      <c r="D315" s="7">
        <f t="shared" si="20"/>
        <v>25</v>
      </c>
      <c r="E315" s="10">
        <f t="shared" si="20"/>
        <v>2</v>
      </c>
      <c r="F315" s="10">
        <f t="shared" si="20"/>
        <v>0</v>
      </c>
      <c r="G315" s="10">
        <f t="shared" si="20"/>
        <v>2</v>
      </c>
      <c r="H315" s="10">
        <f t="shared" si="20"/>
        <v>54</v>
      </c>
      <c r="I315" s="10">
        <f t="shared" si="20"/>
        <v>1</v>
      </c>
      <c r="J315" s="6">
        <f t="shared" si="20"/>
        <v>21</v>
      </c>
      <c r="K315" s="10">
        <f t="shared" si="20"/>
        <v>14</v>
      </c>
      <c r="L315" s="10">
        <f t="shared" si="20"/>
        <v>4</v>
      </c>
      <c r="M315" s="10">
        <f t="shared" si="20"/>
        <v>17</v>
      </c>
      <c r="N315" s="10">
        <f t="shared" si="20"/>
        <v>2</v>
      </c>
      <c r="O315" s="10">
        <f t="shared" si="20"/>
        <v>1</v>
      </c>
      <c r="Q315" s="10"/>
      <c r="R315" s="10"/>
      <c r="S315" s="10"/>
    </row>
    <row r="316" spans="1:19" ht="11.25">
      <c r="A316" s="26" t="s">
        <v>31</v>
      </c>
      <c r="B316" s="17">
        <f>B315/B$9</f>
        <v>0.28365384615384615</v>
      </c>
      <c r="C316" s="17">
        <f>C315/C$9</f>
        <v>0.25757575757575757</v>
      </c>
      <c r="D316" s="18">
        <f>D315/D$9</f>
        <v>0.32894736842105265</v>
      </c>
      <c r="E316" s="17">
        <f>E315/E$9</f>
        <v>0.2222222222222222</v>
      </c>
      <c r="F316" s="18"/>
      <c r="G316" s="18">
        <f>G315/G$9</f>
        <v>0.5</v>
      </c>
      <c r="H316" s="18">
        <f>H315/H$9</f>
        <v>0.2918918918918919</v>
      </c>
      <c r="I316" s="14">
        <f>I315/I$9</f>
        <v>0.1111111111111111</v>
      </c>
      <c r="Q316" s="10"/>
      <c r="R316" s="10"/>
      <c r="S316" s="10"/>
    </row>
    <row r="317" spans="1:19" ht="11.25">
      <c r="A317" s="27" t="s">
        <v>38</v>
      </c>
      <c r="D317" s="10"/>
      <c r="R317" s="10"/>
      <c r="S317" s="10"/>
    </row>
    <row r="318" spans="1:20" ht="11.25">
      <c r="A318" s="26" t="s">
        <v>26</v>
      </c>
      <c r="B318" s="6">
        <v>2</v>
      </c>
      <c r="C318" s="6">
        <v>1</v>
      </c>
      <c r="D318" s="10">
        <v>1</v>
      </c>
      <c r="H318" s="10">
        <v>1</v>
      </c>
      <c r="I318" s="7">
        <v>1</v>
      </c>
      <c r="K318" s="10">
        <v>2</v>
      </c>
      <c r="R318" s="10"/>
      <c r="S318" s="10"/>
      <c r="T318" s="7">
        <v>2</v>
      </c>
    </row>
    <row r="319" spans="1:19" ht="11.25">
      <c r="A319" s="26" t="s">
        <v>27</v>
      </c>
      <c r="B319" s="17">
        <f>B318/B$9</f>
        <v>0.009615384615384616</v>
      </c>
      <c r="C319" s="17">
        <f>C318/C$9</f>
        <v>0.007575757575757576</v>
      </c>
      <c r="D319" s="18">
        <f>D318/D$9</f>
        <v>0.013157894736842105</v>
      </c>
      <c r="E319" s="17"/>
      <c r="F319" s="18"/>
      <c r="G319" s="18"/>
      <c r="H319" s="18">
        <f>H318/H$9</f>
        <v>0.005405405405405406</v>
      </c>
      <c r="I319" s="14">
        <f>I318/I$9</f>
        <v>0.1111111111111111</v>
      </c>
      <c r="J319" s="18"/>
      <c r="K319" s="18"/>
      <c r="L319" s="18"/>
      <c r="R319" s="10"/>
      <c r="S319" s="10"/>
    </row>
    <row r="320" spans="1:20" s="39" customFormat="1" ht="11.25">
      <c r="A320" s="38" t="s">
        <v>28</v>
      </c>
      <c r="B320" s="11">
        <v>2.3</v>
      </c>
      <c r="C320" s="11">
        <v>2.6</v>
      </c>
      <c r="D320" s="16">
        <v>2</v>
      </c>
      <c r="E320" s="11"/>
      <c r="F320" s="16"/>
      <c r="G320" s="16"/>
      <c r="H320" s="16">
        <v>2.6</v>
      </c>
      <c r="I320" s="12">
        <v>2</v>
      </c>
      <c r="J320" s="16"/>
      <c r="K320" s="16">
        <v>2.3</v>
      </c>
      <c r="L320" s="16"/>
      <c r="M320" s="16"/>
      <c r="N320" s="16"/>
      <c r="O320" s="16"/>
      <c r="P320" s="12"/>
      <c r="Q320" s="37"/>
      <c r="R320" s="16"/>
      <c r="T320" s="12">
        <v>2.3</v>
      </c>
    </row>
    <row r="321" spans="1:20" ht="11.25">
      <c r="A321" s="26" t="s">
        <v>29</v>
      </c>
      <c r="B321" s="6">
        <v>102</v>
      </c>
      <c r="C321" s="6">
        <v>91</v>
      </c>
      <c r="D321" s="10">
        <v>113</v>
      </c>
      <c r="H321" s="10">
        <v>91</v>
      </c>
      <c r="I321" s="7">
        <v>113</v>
      </c>
      <c r="K321" s="10">
        <v>102</v>
      </c>
      <c r="R321" s="10"/>
      <c r="S321" s="10"/>
      <c r="T321" s="7">
        <v>102</v>
      </c>
    </row>
    <row r="322" spans="1:20" ht="11.25">
      <c r="A322" s="29"/>
      <c r="B322" s="3"/>
      <c r="C322" s="3"/>
      <c r="D322" s="2"/>
      <c r="E322" s="3"/>
      <c r="F322" s="2"/>
      <c r="G322" s="2"/>
      <c r="H322" s="2"/>
      <c r="I322" s="4"/>
      <c r="J322" s="2"/>
      <c r="K322" s="2"/>
      <c r="L322" s="2"/>
      <c r="M322" s="2"/>
      <c r="N322" s="2"/>
      <c r="O322" s="2"/>
      <c r="P322" s="4"/>
      <c r="Q322" s="2"/>
      <c r="R322" s="2"/>
      <c r="S322" s="2"/>
      <c r="T322" s="4"/>
    </row>
    <row r="323" spans="4:19" ht="11.25">
      <c r="D323" s="10"/>
      <c r="Q323" s="10"/>
      <c r="R323" s="10"/>
      <c r="S323" s="10"/>
    </row>
    <row r="324" ht="11.25">
      <c r="A324" s="27" t="s">
        <v>60</v>
      </c>
    </row>
    <row r="325" ht="11.25">
      <c r="A325" s="27" t="s">
        <v>37</v>
      </c>
    </row>
    <row r="326" spans="1:20" ht="11.25">
      <c r="A326" s="26" t="s">
        <v>26</v>
      </c>
      <c r="B326" s="6">
        <v>2</v>
      </c>
      <c r="C326" s="6">
        <v>2</v>
      </c>
      <c r="H326" s="10">
        <v>2</v>
      </c>
      <c r="J326" s="10">
        <v>2</v>
      </c>
      <c r="R326" s="5">
        <v>1</v>
      </c>
      <c r="T326" s="7">
        <v>1</v>
      </c>
    </row>
    <row r="327" spans="1:8" ht="11.25">
      <c r="A327" s="26" t="s">
        <v>27</v>
      </c>
      <c r="B327" s="49">
        <f>B326/B$9</f>
        <v>0.009615384615384616</v>
      </c>
      <c r="C327" s="49">
        <f>C326/C$9</f>
        <v>0.015151515151515152</v>
      </c>
      <c r="H327" s="50">
        <f>H326/H$9</f>
        <v>0.010810810810810811</v>
      </c>
    </row>
    <row r="328" spans="1:20" ht="11.25">
      <c r="A328" s="38" t="s">
        <v>28</v>
      </c>
      <c r="B328" s="6">
        <v>3.7</v>
      </c>
      <c r="C328" s="6">
        <v>3.7</v>
      </c>
      <c r="H328" s="10">
        <v>3.7</v>
      </c>
      <c r="J328" s="10">
        <v>3.7</v>
      </c>
      <c r="R328" s="5">
        <v>3.6</v>
      </c>
      <c r="T328" s="7">
        <v>3.8</v>
      </c>
    </row>
    <row r="329" spans="1:20" ht="11.25">
      <c r="A329" s="26" t="s">
        <v>29</v>
      </c>
      <c r="B329" s="6">
        <v>114</v>
      </c>
      <c r="C329" s="6">
        <v>114</v>
      </c>
      <c r="H329" s="10">
        <v>114</v>
      </c>
      <c r="J329" s="10">
        <v>114</v>
      </c>
      <c r="R329" s="5">
        <v>45</v>
      </c>
      <c r="T329" s="7">
        <v>182</v>
      </c>
    </row>
    <row r="330" spans="1:15" ht="11.25">
      <c r="A330" s="26" t="s">
        <v>33</v>
      </c>
      <c r="B330" s="6">
        <f>B315</f>
        <v>59</v>
      </c>
      <c r="C330" s="6">
        <f aca="true" t="shared" si="21" ref="C330:O330">C315</f>
        <v>34</v>
      </c>
      <c r="D330" s="7">
        <f t="shared" si="21"/>
        <v>25</v>
      </c>
      <c r="E330" s="10">
        <f t="shared" si="21"/>
        <v>2</v>
      </c>
      <c r="F330" s="10">
        <f t="shared" si="21"/>
        <v>0</v>
      </c>
      <c r="G330" s="10">
        <f t="shared" si="21"/>
        <v>2</v>
      </c>
      <c r="H330" s="10">
        <f t="shared" si="21"/>
        <v>54</v>
      </c>
      <c r="I330" s="10">
        <f t="shared" si="21"/>
        <v>1</v>
      </c>
      <c r="J330" s="6">
        <f t="shared" si="21"/>
        <v>21</v>
      </c>
      <c r="K330" s="10">
        <f t="shared" si="21"/>
        <v>14</v>
      </c>
      <c r="L330" s="10">
        <f t="shared" si="21"/>
        <v>4</v>
      </c>
      <c r="M330" s="10">
        <f t="shared" si="21"/>
        <v>17</v>
      </c>
      <c r="N330" s="10">
        <f t="shared" si="21"/>
        <v>2</v>
      </c>
      <c r="O330" s="10">
        <f t="shared" si="21"/>
        <v>1</v>
      </c>
    </row>
    <row r="331" spans="1:9" ht="11.25">
      <c r="A331" s="26" t="s">
        <v>31</v>
      </c>
      <c r="B331" s="17">
        <f>B330/B$9</f>
        <v>0.28365384615384615</v>
      </c>
      <c r="C331" s="17">
        <f>C330/C$9</f>
        <v>0.25757575757575757</v>
      </c>
      <c r="D331" s="18">
        <f>D330/D$9</f>
        <v>0.32894736842105265</v>
      </c>
      <c r="E331" s="17">
        <f>E330/E$9</f>
        <v>0.2222222222222222</v>
      </c>
      <c r="F331" s="18"/>
      <c r="G331" s="18">
        <f>G330/G$9</f>
        <v>0.5</v>
      </c>
      <c r="H331" s="18">
        <f>H330/H$9</f>
        <v>0.2918918918918919</v>
      </c>
      <c r="I331" s="14">
        <f>I330/I$9</f>
        <v>0.1111111111111111</v>
      </c>
    </row>
    <row r="333" ht="11.25">
      <c r="A333" s="27" t="s">
        <v>61</v>
      </c>
    </row>
    <row r="334" ht="11.25">
      <c r="A334" s="27" t="s">
        <v>37</v>
      </c>
    </row>
    <row r="335" spans="1:20" ht="11.25">
      <c r="A335" s="26" t="s">
        <v>26</v>
      </c>
      <c r="B335" s="6">
        <v>8</v>
      </c>
      <c r="C335" s="6">
        <v>6</v>
      </c>
      <c r="D335" s="5">
        <v>2</v>
      </c>
      <c r="E335" s="6">
        <v>2</v>
      </c>
      <c r="H335" s="10">
        <v>6</v>
      </c>
      <c r="J335" s="10">
        <v>8</v>
      </c>
      <c r="Q335" s="5">
        <v>2</v>
      </c>
      <c r="R335" s="5">
        <v>3</v>
      </c>
      <c r="S335" s="5">
        <v>2</v>
      </c>
      <c r="T335" s="7">
        <v>1</v>
      </c>
    </row>
    <row r="336" spans="1:8" ht="11.25">
      <c r="A336" s="26" t="s">
        <v>27</v>
      </c>
      <c r="B336" s="17">
        <f>B335/B$9</f>
        <v>0.038461538461538464</v>
      </c>
      <c r="C336" s="17">
        <f aca="true" t="shared" si="22" ref="C336:H336">C335/C$9</f>
        <v>0.045454545454545456</v>
      </c>
      <c r="D336" s="14">
        <f t="shared" si="22"/>
        <v>0.02631578947368421</v>
      </c>
      <c r="E336" s="18">
        <f t="shared" si="22"/>
        <v>0.2222222222222222</v>
      </c>
      <c r="F336" s="18"/>
      <c r="G336" s="18"/>
      <c r="H336" s="18">
        <f t="shared" si="22"/>
        <v>0.032432432432432434</v>
      </c>
    </row>
    <row r="337" spans="1:20" ht="11.25">
      <c r="A337" s="38" t="s">
        <v>28</v>
      </c>
      <c r="B337" s="6">
        <v>2.4</v>
      </c>
      <c r="C337" s="6">
        <v>2.6</v>
      </c>
      <c r="D337" s="5">
        <v>1.9</v>
      </c>
      <c r="E337" s="6">
        <v>1.7</v>
      </c>
      <c r="H337" s="10">
        <v>2.6</v>
      </c>
      <c r="J337" s="10">
        <v>2.4</v>
      </c>
      <c r="Q337" s="5">
        <v>1.7</v>
      </c>
      <c r="R337" s="5">
        <v>2.5</v>
      </c>
      <c r="S337" s="5">
        <v>2.2</v>
      </c>
      <c r="T337" s="7">
        <v>3.8</v>
      </c>
    </row>
    <row r="338" spans="1:20" ht="11.25">
      <c r="A338" s="26" t="s">
        <v>29</v>
      </c>
      <c r="B338" s="6">
        <v>65</v>
      </c>
      <c r="C338" s="6">
        <v>69</v>
      </c>
      <c r="D338" s="5">
        <v>55</v>
      </c>
      <c r="E338" s="6">
        <v>28</v>
      </c>
      <c r="H338" s="10">
        <v>78</v>
      </c>
      <c r="J338" s="10">
        <v>65</v>
      </c>
      <c r="Q338" s="5">
        <v>20</v>
      </c>
      <c r="R338" s="5">
        <v>42</v>
      </c>
      <c r="S338" s="5">
        <v>83</v>
      </c>
      <c r="T338" s="7">
        <v>188</v>
      </c>
    </row>
    <row r="339" spans="1:10" ht="11.25">
      <c r="A339" s="26" t="s">
        <v>30</v>
      </c>
      <c r="B339" s="6">
        <v>1</v>
      </c>
      <c r="C339" s="6">
        <v>1</v>
      </c>
      <c r="H339" s="10">
        <v>1</v>
      </c>
      <c r="J339" s="10">
        <v>1</v>
      </c>
    </row>
    <row r="340" spans="1:15" ht="11.25">
      <c r="A340" s="26" t="s">
        <v>33</v>
      </c>
      <c r="B340" s="52">
        <f>B330+B339</f>
        <v>60</v>
      </c>
      <c r="C340" s="10">
        <f aca="true" t="shared" si="23" ref="C340:J340">C330+C339</f>
        <v>35</v>
      </c>
      <c r="D340" s="10">
        <f t="shared" si="23"/>
        <v>25</v>
      </c>
      <c r="E340" s="6">
        <f t="shared" si="23"/>
        <v>2</v>
      </c>
      <c r="G340" s="10">
        <f t="shared" si="23"/>
        <v>2</v>
      </c>
      <c r="H340" s="10">
        <f t="shared" si="23"/>
        <v>55</v>
      </c>
      <c r="I340" s="10">
        <f t="shared" si="23"/>
        <v>1</v>
      </c>
      <c r="J340" s="6">
        <f t="shared" si="23"/>
        <v>22</v>
      </c>
      <c r="K340" s="10">
        <f>K330+K339</f>
        <v>14</v>
      </c>
      <c r="L340" s="10">
        <f>L330+L339</f>
        <v>4</v>
      </c>
      <c r="M340" s="10">
        <f>M330+M339</f>
        <v>17</v>
      </c>
      <c r="N340" s="10">
        <f>N330+N339</f>
        <v>2</v>
      </c>
      <c r="O340" s="10">
        <f>O330+O339</f>
        <v>1</v>
      </c>
    </row>
    <row r="341" spans="1:10" ht="11.25">
      <c r="A341" s="26" t="s">
        <v>31</v>
      </c>
      <c r="B341" s="53">
        <f>B340/B$9</f>
        <v>0.28846153846153844</v>
      </c>
      <c r="C341" s="18">
        <f aca="true" t="shared" si="24" ref="C341:I341">C340/C$9</f>
        <v>0.26515151515151514</v>
      </c>
      <c r="D341" s="18">
        <f t="shared" si="24"/>
        <v>0.32894736842105265</v>
      </c>
      <c r="E341" s="17">
        <f t="shared" si="24"/>
        <v>0.2222222222222222</v>
      </c>
      <c r="F341" s="18"/>
      <c r="G341" s="18">
        <f t="shared" si="24"/>
        <v>0.5</v>
      </c>
      <c r="H341" s="18">
        <f t="shared" si="24"/>
        <v>0.2972972972972973</v>
      </c>
      <c r="I341" s="18">
        <f t="shared" si="24"/>
        <v>0.1111111111111111</v>
      </c>
      <c r="J341" s="17"/>
    </row>
    <row r="342" ht="11.25">
      <c r="A342" s="27" t="s">
        <v>38</v>
      </c>
    </row>
    <row r="343" spans="1:20" ht="11.25">
      <c r="A343" s="26" t="s">
        <v>26</v>
      </c>
      <c r="B343" s="6">
        <v>2</v>
      </c>
      <c r="C343" s="6">
        <v>1</v>
      </c>
      <c r="D343" s="5">
        <v>1</v>
      </c>
      <c r="H343" s="10">
        <v>2</v>
      </c>
      <c r="K343" s="10">
        <v>2</v>
      </c>
      <c r="T343" s="7">
        <v>2</v>
      </c>
    </row>
    <row r="344" spans="1:9" ht="11.25">
      <c r="A344" s="26" t="s">
        <v>27</v>
      </c>
      <c r="B344" s="17">
        <f>B343/B$9</f>
        <v>0.009615384615384616</v>
      </c>
      <c r="C344" s="17">
        <f>C343/C$9</f>
        <v>0.007575757575757576</v>
      </c>
      <c r="D344" s="14">
        <f>D343/D$9</f>
        <v>0.013157894736842105</v>
      </c>
      <c r="E344" s="15"/>
      <c r="F344" s="15"/>
      <c r="G344" s="15"/>
      <c r="H344" s="18">
        <f>H343/H$9</f>
        <v>0.010810810810810811</v>
      </c>
      <c r="I344" s="8"/>
    </row>
    <row r="345" spans="1:20" ht="11.25">
      <c r="A345" s="38" t="s">
        <v>28</v>
      </c>
      <c r="B345" s="6">
        <v>2.3</v>
      </c>
      <c r="C345" s="6">
        <v>2.5</v>
      </c>
      <c r="D345" s="51">
        <v>2</v>
      </c>
      <c r="H345" s="10">
        <v>2.3</v>
      </c>
      <c r="K345" s="10">
        <v>2.3</v>
      </c>
      <c r="T345" s="7">
        <v>2.3</v>
      </c>
    </row>
    <row r="346" spans="1:20" ht="11.25">
      <c r="A346" s="26" t="s">
        <v>29</v>
      </c>
      <c r="B346" s="6">
        <v>100</v>
      </c>
      <c r="C346" s="6">
        <v>101</v>
      </c>
      <c r="D346" s="5">
        <v>99</v>
      </c>
      <c r="H346" s="10">
        <v>100</v>
      </c>
      <c r="K346" s="10">
        <v>100</v>
      </c>
      <c r="T346" s="7">
        <v>100</v>
      </c>
    </row>
    <row r="348" ht="11.25">
      <c r="A348" s="27" t="s">
        <v>62</v>
      </c>
    </row>
    <row r="349" ht="11.25">
      <c r="A349" s="27" t="s">
        <v>37</v>
      </c>
    </row>
    <row r="350" spans="1:20" ht="11.25">
      <c r="A350" s="26" t="s">
        <v>26</v>
      </c>
      <c r="B350" s="6">
        <v>4</v>
      </c>
      <c r="C350" s="6">
        <v>3</v>
      </c>
      <c r="D350" s="5">
        <v>1</v>
      </c>
      <c r="H350" s="10">
        <v>4</v>
      </c>
      <c r="J350" s="10">
        <v>4</v>
      </c>
      <c r="Q350" s="5">
        <v>1</v>
      </c>
      <c r="S350" s="5">
        <v>1</v>
      </c>
      <c r="T350" s="7">
        <v>2</v>
      </c>
    </row>
    <row r="351" spans="1:8" ht="11.25">
      <c r="A351" s="26" t="s">
        <v>27</v>
      </c>
      <c r="B351" s="17">
        <f>B350/B$9</f>
        <v>0.019230769230769232</v>
      </c>
      <c r="C351" s="17">
        <f aca="true" t="shared" si="25" ref="C351:H351">C350/C$9</f>
        <v>0.022727272727272728</v>
      </c>
      <c r="D351" s="14">
        <f t="shared" si="25"/>
        <v>0.013157894736842105</v>
      </c>
      <c r="E351" s="18"/>
      <c r="F351" s="18"/>
      <c r="G351" s="18"/>
      <c r="H351" s="18">
        <f t="shared" si="25"/>
        <v>0.021621621621621623</v>
      </c>
    </row>
    <row r="352" spans="1:20" ht="11.25">
      <c r="A352" s="38" t="s">
        <v>28</v>
      </c>
      <c r="B352" s="6">
        <v>2.4</v>
      </c>
      <c r="C352" s="6">
        <v>2.5</v>
      </c>
      <c r="D352" s="5">
        <v>2.1</v>
      </c>
      <c r="H352" s="10">
        <v>2.4</v>
      </c>
      <c r="J352" s="10">
        <v>2.4</v>
      </c>
      <c r="Q352" s="5">
        <v>1.8</v>
      </c>
      <c r="S352" s="5">
        <v>3.3</v>
      </c>
      <c r="T352" s="7">
        <v>2.2</v>
      </c>
    </row>
    <row r="353" spans="1:20" ht="11.25">
      <c r="A353" s="26" t="s">
        <v>29</v>
      </c>
      <c r="B353" s="6">
        <v>67</v>
      </c>
      <c r="C353" s="6">
        <v>59</v>
      </c>
      <c r="D353" s="5">
        <v>90</v>
      </c>
      <c r="H353" s="10">
        <v>67</v>
      </c>
      <c r="J353" s="10">
        <v>67</v>
      </c>
      <c r="Q353" s="5">
        <v>22</v>
      </c>
      <c r="S353" s="5">
        <v>65</v>
      </c>
      <c r="T353" s="7">
        <v>90</v>
      </c>
    </row>
    <row r="354" spans="1:11" ht="11.25">
      <c r="A354" s="26" t="s">
        <v>30</v>
      </c>
      <c r="B354" s="6">
        <v>1</v>
      </c>
      <c r="D354" s="7">
        <v>1</v>
      </c>
      <c r="E354" s="10"/>
      <c r="H354" s="10">
        <v>1</v>
      </c>
      <c r="K354" s="10">
        <v>1</v>
      </c>
    </row>
    <row r="355" spans="1:15" ht="11.25">
      <c r="A355" s="26" t="s">
        <v>33</v>
      </c>
      <c r="B355" s="6">
        <f>SUM(B354,B340)</f>
        <v>61</v>
      </c>
      <c r="C355" s="6">
        <f aca="true" t="shared" si="26" ref="C355:O355">SUM(C354,C340)</f>
        <v>35</v>
      </c>
      <c r="D355" s="7">
        <f t="shared" si="26"/>
        <v>26</v>
      </c>
      <c r="E355" s="10">
        <f t="shared" si="26"/>
        <v>2</v>
      </c>
      <c r="G355" s="10">
        <f t="shared" si="26"/>
        <v>2</v>
      </c>
      <c r="H355" s="10">
        <f t="shared" si="26"/>
        <v>56</v>
      </c>
      <c r="I355" s="7">
        <f t="shared" si="26"/>
        <v>1</v>
      </c>
      <c r="J355" s="10">
        <f t="shared" si="26"/>
        <v>22</v>
      </c>
      <c r="K355" s="10">
        <f t="shared" si="26"/>
        <v>15</v>
      </c>
      <c r="L355" s="10">
        <f t="shared" si="26"/>
        <v>4</v>
      </c>
      <c r="M355" s="10">
        <f t="shared" si="26"/>
        <v>17</v>
      </c>
      <c r="N355" s="10">
        <f t="shared" si="26"/>
        <v>2</v>
      </c>
      <c r="O355" s="10">
        <f t="shared" si="26"/>
        <v>1</v>
      </c>
    </row>
    <row r="356" spans="1:9" ht="11.25">
      <c r="A356" s="26" t="s">
        <v>31</v>
      </c>
      <c r="B356" s="53">
        <f>B355/B$9</f>
        <v>0.2932692307692308</v>
      </c>
      <c r="C356" s="18">
        <f>C355/C$9</f>
        <v>0.26515151515151514</v>
      </c>
      <c r="D356" s="18">
        <f>D355/D$9</f>
        <v>0.34210526315789475</v>
      </c>
      <c r="E356" s="17">
        <f>E355/E$9</f>
        <v>0.2222222222222222</v>
      </c>
      <c r="F356" s="18"/>
      <c r="G356" s="18">
        <f>G355/G$9</f>
        <v>0.5</v>
      </c>
      <c r="H356" s="18">
        <f>H355/H$9</f>
        <v>0.3027027027027027</v>
      </c>
      <c r="I356" s="14">
        <f>I355/I$9</f>
        <v>0.1111111111111111</v>
      </c>
    </row>
    <row r="357" ht="11.25">
      <c r="A357" s="27" t="s">
        <v>38</v>
      </c>
    </row>
    <row r="358" spans="1:20" ht="11.25">
      <c r="A358" s="26" t="s">
        <v>26</v>
      </c>
      <c r="B358" s="6">
        <v>3</v>
      </c>
      <c r="C358" s="6">
        <v>2</v>
      </c>
      <c r="D358" s="5">
        <v>1</v>
      </c>
      <c r="H358" s="10">
        <v>3</v>
      </c>
      <c r="K358" s="10">
        <v>2</v>
      </c>
      <c r="M358" s="10">
        <v>1</v>
      </c>
      <c r="R358" s="5">
        <v>1</v>
      </c>
      <c r="T358" s="7">
        <v>2</v>
      </c>
    </row>
    <row r="359" spans="1:8" ht="11.25">
      <c r="A359" s="26" t="s">
        <v>27</v>
      </c>
      <c r="B359" s="17">
        <f>B358/B$9</f>
        <v>0.014423076923076924</v>
      </c>
      <c r="C359" s="17">
        <f aca="true" t="shared" si="27" ref="C359:H359">C358/C$9</f>
        <v>0.015151515151515152</v>
      </c>
      <c r="D359" s="14">
        <f t="shared" si="27"/>
        <v>0.013157894736842105</v>
      </c>
      <c r="E359" s="18"/>
      <c r="F359" s="18"/>
      <c r="G359" s="18"/>
      <c r="H359" s="18">
        <f t="shared" si="27"/>
        <v>0.016216216216216217</v>
      </c>
    </row>
    <row r="360" spans="1:20" ht="11.25">
      <c r="A360" s="38" t="s">
        <v>28</v>
      </c>
      <c r="B360" s="6">
        <v>3.2</v>
      </c>
      <c r="C360" s="6">
        <v>2.8</v>
      </c>
      <c r="D360" s="5">
        <v>3.9</v>
      </c>
      <c r="H360" s="10">
        <v>3.2</v>
      </c>
      <c r="K360" s="10">
        <v>3.3</v>
      </c>
      <c r="M360" s="10">
        <v>3.1</v>
      </c>
      <c r="R360" s="5">
        <v>3.1</v>
      </c>
      <c r="T360" s="7">
        <v>3.3</v>
      </c>
    </row>
    <row r="361" spans="1:20" ht="11.25">
      <c r="A361" s="26" t="s">
        <v>29</v>
      </c>
      <c r="B361" s="6">
        <v>89</v>
      </c>
      <c r="C361" s="6">
        <v>80</v>
      </c>
      <c r="D361" s="5">
        <v>107</v>
      </c>
      <c r="H361" s="10">
        <v>89</v>
      </c>
      <c r="K361" s="10">
        <v>112</v>
      </c>
      <c r="M361" s="10">
        <v>43</v>
      </c>
      <c r="R361" s="5">
        <v>43</v>
      </c>
      <c r="T361" s="7">
        <v>112</v>
      </c>
    </row>
    <row r="363" ht="11.25">
      <c r="A363" s="27" t="s">
        <v>63</v>
      </c>
    </row>
    <row r="364" ht="11.25">
      <c r="A364" s="27" t="s">
        <v>38</v>
      </c>
    </row>
    <row r="365" spans="1:20" ht="11.25">
      <c r="A365" s="26" t="s">
        <v>26</v>
      </c>
      <c r="B365" s="6">
        <v>2</v>
      </c>
      <c r="C365" s="6">
        <v>2</v>
      </c>
      <c r="H365" s="10">
        <v>2</v>
      </c>
      <c r="K365" s="10">
        <v>1</v>
      </c>
      <c r="M365" s="10">
        <v>1</v>
      </c>
      <c r="R365" s="5">
        <v>1</v>
      </c>
      <c r="T365" s="7">
        <v>1</v>
      </c>
    </row>
    <row r="366" spans="1:8" ht="11.25">
      <c r="A366" s="26" t="s">
        <v>27</v>
      </c>
      <c r="B366" s="17">
        <f>B365/B$9</f>
        <v>0.009615384615384616</v>
      </c>
      <c r="C366" s="17">
        <f>C365/C$9</f>
        <v>0.015151515151515152</v>
      </c>
      <c r="D366" s="14"/>
      <c r="E366" s="18"/>
      <c r="F366" s="18"/>
      <c r="G366" s="18"/>
      <c r="H366" s="18">
        <f>H365/H$9</f>
        <v>0.010810810810810811</v>
      </c>
    </row>
    <row r="367" spans="1:20" ht="11.25">
      <c r="A367" s="38" t="s">
        <v>28</v>
      </c>
      <c r="B367" s="6">
        <v>2.9</v>
      </c>
      <c r="C367" s="6">
        <v>2.9</v>
      </c>
      <c r="H367" s="10">
        <v>2.9</v>
      </c>
      <c r="K367" s="10">
        <v>2.6</v>
      </c>
      <c r="M367" s="10">
        <v>3.2</v>
      </c>
      <c r="R367" s="5">
        <v>3.2</v>
      </c>
      <c r="T367" s="7">
        <v>2.6</v>
      </c>
    </row>
    <row r="368" spans="1:20" ht="11.25">
      <c r="A368" s="26" t="s">
        <v>29</v>
      </c>
      <c r="B368" s="6">
        <v>87</v>
      </c>
      <c r="C368" s="6">
        <v>87</v>
      </c>
      <c r="H368" s="10">
        <v>87</v>
      </c>
      <c r="K368" s="10">
        <v>119</v>
      </c>
      <c r="M368" s="10">
        <v>54</v>
      </c>
      <c r="R368" s="5">
        <v>54</v>
      </c>
      <c r="T368" s="7">
        <v>119</v>
      </c>
    </row>
    <row r="369" spans="1:15" ht="11.25">
      <c r="A369" s="26" t="s">
        <v>33</v>
      </c>
      <c r="B369" s="6">
        <f>B355</f>
        <v>61</v>
      </c>
      <c r="C369" s="6">
        <f>C355</f>
        <v>35</v>
      </c>
      <c r="D369" s="7">
        <f>D355</f>
        <v>26</v>
      </c>
      <c r="E369" s="10">
        <f>E355</f>
        <v>2</v>
      </c>
      <c r="G369" s="10">
        <f aca="true" t="shared" si="28" ref="G369:O369">G355</f>
        <v>2</v>
      </c>
      <c r="H369" s="10">
        <f t="shared" si="28"/>
        <v>56</v>
      </c>
      <c r="I369" s="10">
        <f t="shared" si="28"/>
        <v>1</v>
      </c>
      <c r="J369" s="6">
        <f t="shared" si="28"/>
        <v>22</v>
      </c>
      <c r="K369" s="10">
        <f t="shared" si="28"/>
        <v>15</v>
      </c>
      <c r="L369" s="10">
        <f t="shared" si="28"/>
        <v>4</v>
      </c>
      <c r="M369" s="10">
        <f t="shared" si="28"/>
        <v>17</v>
      </c>
      <c r="N369" s="10">
        <f t="shared" si="28"/>
        <v>2</v>
      </c>
      <c r="O369" s="10">
        <f t="shared" si="28"/>
        <v>1</v>
      </c>
    </row>
    <row r="370" spans="1:9" ht="11.25">
      <c r="A370" s="26" t="s">
        <v>31</v>
      </c>
      <c r="B370" s="53">
        <f>B369/B$9</f>
        <v>0.2932692307692308</v>
      </c>
      <c r="C370" s="18">
        <f>C369/C$9</f>
        <v>0.26515151515151514</v>
      </c>
      <c r="D370" s="18">
        <f>D369/D$9</f>
        <v>0.34210526315789475</v>
      </c>
      <c r="E370" s="17">
        <f>E369/E$9</f>
        <v>0.2222222222222222</v>
      </c>
      <c r="F370" s="18"/>
      <c r="G370" s="18">
        <f>G369/G$9</f>
        <v>0.5</v>
      </c>
      <c r="H370" s="18">
        <f>H369/H$9</f>
        <v>0.3027027027027027</v>
      </c>
      <c r="I370" s="14">
        <f>I369/I$9</f>
        <v>0.1111111111111111</v>
      </c>
    </row>
    <row r="371" ht="11.25">
      <c r="A371" s="27"/>
    </row>
    <row r="372" ht="11.25">
      <c r="A372" s="27" t="s">
        <v>64</v>
      </c>
    </row>
    <row r="373" ht="11.25">
      <c r="A373" s="27" t="s">
        <v>37</v>
      </c>
    </row>
    <row r="374" spans="1:19" ht="11.25">
      <c r="A374" s="26" t="s">
        <v>26</v>
      </c>
      <c r="B374" s="6">
        <v>6</v>
      </c>
      <c r="C374" s="6">
        <v>5</v>
      </c>
      <c r="D374" s="5">
        <v>1</v>
      </c>
      <c r="E374" s="6">
        <v>1</v>
      </c>
      <c r="H374" s="10">
        <v>5</v>
      </c>
      <c r="J374" s="10">
        <v>6</v>
      </c>
      <c r="Q374" s="5">
        <v>3</v>
      </c>
      <c r="R374" s="5">
        <v>2</v>
      </c>
      <c r="S374" s="5">
        <v>1</v>
      </c>
    </row>
    <row r="375" spans="1:8" ht="11.25">
      <c r="A375" s="26" t="s">
        <v>27</v>
      </c>
      <c r="B375" s="17">
        <f>B374/B$9</f>
        <v>0.028846153846153848</v>
      </c>
      <c r="C375" s="17">
        <f>C374/C$9</f>
        <v>0.03787878787878788</v>
      </c>
      <c r="D375" s="14">
        <f>D374/D$9</f>
        <v>0.013157894736842105</v>
      </c>
      <c r="E375" s="18">
        <f>E374/E$9</f>
        <v>0.1111111111111111</v>
      </c>
      <c r="F375" s="18"/>
      <c r="G375" s="18"/>
      <c r="H375" s="18">
        <f>H374/H$9</f>
        <v>0.02702702702702703</v>
      </c>
    </row>
    <row r="376" spans="1:19" ht="11.25">
      <c r="A376" s="38" t="s">
        <v>28</v>
      </c>
      <c r="B376" s="6">
        <v>1.5</v>
      </c>
      <c r="C376" s="6">
        <v>1.4</v>
      </c>
      <c r="D376" s="5">
        <v>1.9</v>
      </c>
      <c r="E376" s="6">
        <v>1.6</v>
      </c>
      <c r="H376" s="10">
        <v>1.5</v>
      </c>
      <c r="J376" s="10">
        <v>1.5</v>
      </c>
      <c r="Q376" s="5">
        <v>0.8</v>
      </c>
      <c r="R376" s="5">
        <v>1.7</v>
      </c>
      <c r="S376" s="54">
        <v>3</v>
      </c>
    </row>
    <row r="377" spans="1:19" ht="11.25">
      <c r="A377" s="26" t="s">
        <v>29</v>
      </c>
      <c r="B377" s="6">
        <v>31</v>
      </c>
      <c r="C377" s="6">
        <v>31</v>
      </c>
      <c r="D377" s="5">
        <v>31</v>
      </c>
      <c r="E377" s="6">
        <v>40</v>
      </c>
      <c r="H377" s="10">
        <v>29</v>
      </c>
      <c r="J377" s="10">
        <v>31</v>
      </c>
      <c r="Q377" s="5">
        <v>12</v>
      </c>
      <c r="R377" s="5">
        <v>36</v>
      </c>
      <c r="S377" s="5">
        <v>79</v>
      </c>
    </row>
    <row r="378" spans="1:15" ht="11.25">
      <c r="A378" s="26" t="s">
        <v>33</v>
      </c>
      <c r="B378" s="6">
        <f>B369</f>
        <v>61</v>
      </c>
      <c r="C378" s="6">
        <f aca="true" t="shared" si="29" ref="C378:O378">C369</f>
        <v>35</v>
      </c>
      <c r="D378" s="7">
        <f t="shared" si="29"/>
        <v>26</v>
      </c>
      <c r="E378" s="10">
        <f t="shared" si="29"/>
        <v>2</v>
      </c>
      <c r="G378" s="10">
        <f t="shared" si="29"/>
        <v>2</v>
      </c>
      <c r="H378" s="10">
        <f t="shared" si="29"/>
        <v>56</v>
      </c>
      <c r="I378" s="10">
        <f t="shared" si="29"/>
        <v>1</v>
      </c>
      <c r="J378" s="6">
        <f t="shared" si="29"/>
        <v>22</v>
      </c>
      <c r="K378" s="10">
        <f t="shared" si="29"/>
        <v>15</v>
      </c>
      <c r="L378" s="10">
        <f t="shared" si="29"/>
        <v>4</v>
      </c>
      <c r="M378" s="10">
        <f t="shared" si="29"/>
        <v>17</v>
      </c>
      <c r="N378" s="10">
        <f t="shared" si="29"/>
        <v>2</v>
      </c>
      <c r="O378" s="10">
        <f t="shared" si="29"/>
        <v>1</v>
      </c>
    </row>
    <row r="379" spans="1:9" ht="11.25">
      <c r="A379" s="26" t="s">
        <v>31</v>
      </c>
      <c r="B379" s="53">
        <f>B378/B$9</f>
        <v>0.2932692307692308</v>
      </c>
      <c r="C379" s="18">
        <f>C378/C$9</f>
        <v>0.26515151515151514</v>
      </c>
      <c r="D379" s="18">
        <f>D378/D$9</f>
        <v>0.34210526315789475</v>
      </c>
      <c r="E379" s="17">
        <f>E378/E$9</f>
        <v>0.2222222222222222</v>
      </c>
      <c r="F379" s="18"/>
      <c r="G379" s="18">
        <f>G378/G$9</f>
        <v>0.5</v>
      </c>
      <c r="H379" s="18">
        <f>H378/H$9</f>
        <v>0.3027027027027027</v>
      </c>
      <c r="I379" s="14">
        <f>I378/I$9</f>
        <v>0.1111111111111111</v>
      </c>
    </row>
    <row r="380" ht="11.25">
      <c r="A380" s="27" t="s">
        <v>38</v>
      </c>
    </row>
    <row r="381" spans="1:20" ht="11.25">
      <c r="A381" s="26" t="s">
        <v>26</v>
      </c>
      <c r="B381" s="6">
        <v>3</v>
      </c>
      <c r="C381" s="6">
        <v>2</v>
      </c>
      <c r="D381" s="5">
        <v>1</v>
      </c>
      <c r="H381" s="10">
        <v>3</v>
      </c>
      <c r="K381" s="10">
        <v>2</v>
      </c>
      <c r="M381" s="10">
        <v>1</v>
      </c>
      <c r="S381" s="5">
        <v>1</v>
      </c>
      <c r="T381" s="7">
        <v>2</v>
      </c>
    </row>
    <row r="382" spans="1:8" ht="11.25">
      <c r="A382" s="26" t="s">
        <v>27</v>
      </c>
      <c r="B382" s="17">
        <f>B381/B$9</f>
        <v>0.014423076923076924</v>
      </c>
      <c r="C382" s="17">
        <f>C381/C$9</f>
        <v>0.015151515151515152</v>
      </c>
      <c r="D382" s="14">
        <f>D381/D$9</f>
        <v>0.013157894736842105</v>
      </c>
      <c r="E382" s="18"/>
      <c r="F382" s="18"/>
      <c r="G382" s="18"/>
      <c r="H382" s="18">
        <f>H381/H$9</f>
        <v>0.016216216216216217</v>
      </c>
    </row>
    <row r="383" spans="1:20" ht="11.25">
      <c r="A383" s="38" t="s">
        <v>28</v>
      </c>
      <c r="B383" s="6">
        <v>2.6</v>
      </c>
      <c r="C383" s="6">
        <v>2.8</v>
      </c>
      <c r="D383" s="5">
        <v>2.3</v>
      </c>
      <c r="H383" s="10">
        <v>2.6</v>
      </c>
      <c r="K383" s="10">
        <v>2.3</v>
      </c>
      <c r="M383" s="10">
        <v>3.3</v>
      </c>
      <c r="S383" s="5">
        <v>3.3</v>
      </c>
      <c r="T383" s="7">
        <v>2.3</v>
      </c>
    </row>
    <row r="384" spans="1:20" ht="11.25">
      <c r="A384" s="26" t="s">
        <v>29</v>
      </c>
      <c r="B384" s="6">
        <v>87</v>
      </c>
      <c r="C384" s="6">
        <v>80</v>
      </c>
      <c r="D384" s="5">
        <v>102</v>
      </c>
      <c r="H384" s="10">
        <v>87</v>
      </c>
      <c r="K384" s="10">
        <v>101</v>
      </c>
      <c r="M384" s="10">
        <v>60</v>
      </c>
      <c r="S384" s="5">
        <v>60</v>
      </c>
      <c r="T384" s="7">
        <v>101</v>
      </c>
    </row>
    <row r="385" spans="1:20" ht="11.25">
      <c r="A385" s="29"/>
      <c r="B385" s="3"/>
      <c r="C385" s="3"/>
      <c r="D385" s="2"/>
      <c r="E385" s="3"/>
      <c r="F385" s="2"/>
      <c r="G385" s="2"/>
      <c r="H385" s="2"/>
      <c r="I385" s="4"/>
      <c r="J385" s="2"/>
      <c r="K385" s="2"/>
      <c r="L385" s="2"/>
      <c r="M385" s="2"/>
      <c r="N385" s="2"/>
      <c r="O385" s="2"/>
      <c r="P385" s="4"/>
      <c r="Q385" s="2"/>
      <c r="R385" s="2"/>
      <c r="S385" s="2"/>
      <c r="T385" s="4"/>
    </row>
    <row r="386" ht="11.25">
      <c r="A386" s="27" t="s">
        <v>65</v>
      </c>
    </row>
    <row r="387" ht="11.25">
      <c r="A387" s="27" t="s">
        <v>37</v>
      </c>
    </row>
    <row r="388" spans="1:20" ht="11.25">
      <c r="A388" s="26" t="s">
        <v>26</v>
      </c>
      <c r="B388" s="6">
        <v>7</v>
      </c>
      <c r="C388" s="6">
        <v>6</v>
      </c>
      <c r="D388" s="5">
        <v>1</v>
      </c>
      <c r="E388" s="6">
        <v>2</v>
      </c>
      <c r="H388" s="10">
        <v>5</v>
      </c>
      <c r="J388" s="10">
        <v>7</v>
      </c>
      <c r="Q388" s="5">
        <v>3</v>
      </c>
      <c r="R388" s="5">
        <v>2</v>
      </c>
      <c r="S388" s="5">
        <v>1</v>
      </c>
      <c r="T388" s="7">
        <v>1</v>
      </c>
    </row>
    <row r="389" spans="1:8" ht="11.25">
      <c r="A389" s="26" t="s">
        <v>27</v>
      </c>
      <c r="B389" s="17">
        <f>B388/B$9</f>
        <v>0.03365384615384615</v>
      </c>
      <c r="C389" s="17">
        <f>C388/C$9</f>
        <v>0.045454545454545456</v>
      </c>
      <c r="D389" s="14">
        <f>D388/D$9</f>
        <v>0.013157894736842105</v>
      </c>
      <c r="E389" s="18">
        <f>E388/E$9</f>
        <v>0.2222222222222222</v>
      </c>
      <c r="F389" s="18"/>
      <c r="G389" s="18"/>
      <c r="H389" s="18">
        <f>H388/H$9</f>
        <v>0.02702702702702703</v>
      </c>
    </row>
    <row r="390" spans="1:20" ht="11.25">
      <c r="A390" s="38" t="s">
        <v>28</v>
      </c>
      <c r="B390" s="6">
        <v>1.9</v>
      </c>
      <c r="C390" s="6">
        <v>1.9</v>
      </c>
      <c r="D390" s="5">
        <v>2.1</v>
      </c>
      <c r="E390" s="6">
        <v>1.7</v>
      </c>
      <c r="H390" s="55">
        <v>2</v>
      </c>
      <c r="J390" s="10">
        <v>1.9</v>
      </c>
      <c r="Q390" s="5">
        <v>1.3</v>
      </c>
      <c r="R390" s="5">
        <v>2.2</v>
      </c>
      <c r="S390" s="5">
        <v>2.8</v>
      </c>
      <c r="T390" s="7">
        <v>2.1</v>
      </c>
    </row>
    <row r="391" spans="1:20" ht="11.25">
      <c r="A391" s="26" t="s">
        <v>29</v>
      </c>
      <c r="B391" s="6">
        <v>48</v>
      </c>
      <c r="C391" s="6">
        <v>34</v>
      </c>
      <c r="D391" s="5">
        <v>130</v>
      </c>
      <c r="E391" s="6">
        <v>29</v>
      </c>
      <c r="H391" s="10">
        <v>55</v>
      </c>
      <c r="J391" s="10">
        <v>48</v>
      </c>
      <c r="Q391" s="5">
        <v>14</v>
      </c>
      <c r="R391" s="5">
        <v>37</v>
      </c>
      <c r="S391" s="5">
        <v>88</v>
      </c>
      <c r="T391" s="7">
        <v>130</v>
      </c>
    </row>
    <row r="392" spans="1:15" ht="11.25">
      <c r="A392" s="26" t="s">
        <v>33</v>
      </c>
      <c r="B392" s="6">
        <f>B378</f>
        <v>61</v>
      </c>
      <c r="C392" s="6">
        <f aca="true" t="shared" si="30" ref="C392:O392">C378</f>
        <v>35</v>
      </c>
      <c r="D392" s="7">
        <f t="shared" si="30"/>
        <v>26</v>
      </c>
      <c r="E392" s="10">
        <f t="shared" si="30"/>
        <v>2</v>
      </c>
      <c r="G392" s="10">
        <f t="shared" si="30"/>
        <v>2</v>
      </c>
      <c r="H392" s="10">
        <f t="shared" si="30"/>
        <v>56</v>
      </c>
      <c r="I392" s="10">
        <f t="shared" si="30"/>
        <v>1</v>
      </c>
      <c r="J392" s="6">
        <f t="shared" si="30"/>
        <v>22</v>
      </c>
      <c r="K392" s="10">
        <f t="shared" si="30"/>
        <v>15</v>
      </c>
      <c r="L392" s="10">
        <f t="shared" si="30"/>
        <v>4</v>
      </c>
      <c r="M392" s="10">
        <f t="shared" si="30"/>
        <v>17</v>
      </c>
      <c r="N392" s="10">
        <f t="shared" si="30"/>
        <v>2</v>
      </c>
      <c r="O392" s="10">
        <f t="shared" si="30"/>
        <v>1</v>
      </c>
    </row>
    <row r="393" spans="1:9" ht="11.25">
      <c r="A393" s="26" t="s">
        <v>31</v>
      </c>
      <c r="B393" s="53">
        <f>B392/B$9</f>
        <v>0.2932692307692308</v>
      </c>
      <c r="C393" s="18">
        <f>C392/C$9</f>
        <v>0.26515151515151514</v>
      </c>
      <c r="D393" s="18">
        <f>D392/D$9</f>
        <v>0.34210526315789475</v>
      </c>
      <c r="E393" s="17">
        <f>E392/E$9</f>
        <v>0.2222222222222222</v>
      </c>
      <c r="F393" s="18"/>
      <c r="G393" s="18">
        <f>G392/G$9</f>
        <v>0.5</v>
      </c>
      <c r="H393" s="18">
        <f>H392/H$9</f>
        <v>0.3027027027027027</v>
      </c>
      <c r="I393" s="14">
        <f>I392/I$9</f>
        <v>0.1111111111111111</v>
      </c>
    </row>
    <row r="394" spans="1:5" ht="11.25">
      <c r="A394" s="27" t="s">
        <v>38</v>
      </c>
      <c r="D394" s="7"/>
      <c r="E394" s="10"/>
    </row>
    <row r="395" spans="1:20" ht="11.25">
      <c r="A395" s="26" t="s">
        <v>26</v>
      </c>
      <c r="B395" s="6">
        <v>3</v>
      </c>
      <c r="C395" s="6">
        <v>2</v>
      </c>
      <c r="D395" s="5">
        <v>1</v>
      </c>
      <c r="H395" s="10">
        <v>3</v>
      </c>
      <c r="K395" s="10">
        <v>2</v>
      </c>
      <c r="M395" s="10">
        <v>1</v>
      </c>
      <c r="S395" s="5">
        <v>1</v>
      </c>
      <c r="T395" s="7">
        <v>2</v>
      </c>
    </row>
    <row r="396" spans="1:8" ht="11.25">
      <c r="A396" s="26" t="s">
        <v>27</v>
      </c>
      <c r="B396" s="17">
        <f>B395/B$9</f>
        <v>0.014423076923076924</v>
      </c>
      <c r="C396" s="17">
        <f>C395/C$9</f>
        <v>0.015151515151515152</v>
      </c>
      <c r="D396" s="14">
        <f>D395/D$9</f>
        <v>0.013157894736842105</v>
      </c>
      <c r="E396" s="18"/>
      <c r="F396" s="18"/>
      <c r="G396" s="18"/>
      <c r="H396" s="18">
        <f>H395/H$9</f>
        <v>0.016216216216216217</v>
      </c>
    </row>
    <row r="397" spans="1:20" ht="11.25">
      <c r="A397" s="38" t="s">
        <v>28</v>
      </c>
      <c r="B397" s="6">
        <v>2.6</v>
      </c>
      <c r="C397" s="6">
        <v>2.8</v>
      </c>
      <c r="D397" s="5">
        <v>2.2</v>
      </c>
      <c r="H397" s="10">
        <v>2.6</v>
      </c>
      <c r="K397" s="10">
        <v>2.2</v>
      </c>
      <c r="M397" s="10">
        <v>3.3</v>
      </c>
      <c r="S397" s="5">
        <v>3.3</v>
      </c>
      <c r="T397" s="7">
        <v>2.2</v>
      </c>
    </row>
    <row r="398" spans="1:20" ht="11.25">
      <c r="A398" s="26" t="s">
        <v>29</v>
      </c>
      <c r="B398" s="6">
        <v>95</v>
      </c>
      <c r="C398" s="6">
        <v>87</v>
      </c>
      <c r="D398" s="5">
        <v>111</v>
      </c>
      <c r="H398" s="10">
        <v>95</v>
      </c>
      <c r="K398" s="10">
        <v>107</v>
      </c>
      <c r="M398" s="10">
        <v>70</v>
      </c>
      <c r="S398" s="5">
        <v>70</v>
      </c>
      <c r="T398" s="7">
        <v>107</v>
      </c>
    </row>
    <row r="400" ht="11.25">
      <c r="A400" s="27" t="s">
        <v>67</v>
      </c>
    </row>
    <row r="401" spans="1:5" ht="11.25">
      <c r="A401" s="27" t="s">
        <v>37</v>
      </c>
      <c r="E401" s="6">
        <v>0</v>
      </c>
    </row>
    <row r="402" spans="1:15" ht="11.25">
      <c r="A402" s="26" t="s">
        <v>33</v>
      </c>
      <c r="B402" s="6">
        <v>61</v>
      </c>
      <c r="C402" s="6">
        <v>35</v>
      </c>
      <c r="D402" s="7">
        <v>26</v>
      </c>
      <c r="E402" s="10">
        <v>2</v>
      </c>
      <c r="G402" s="10">
        <v>2</v>
      </c>
      <c r="H402" s="10">
        <v>56</v>
      </c>
      <c r="I402" s="10">
        <v>1</v>
      </c>
      <c r="J402" s="6">
        <v>22</v>
      </c>
      <c r="K402" s="10">
        <v>15</v>
      </c>
      <c r="L402" s="10">
        <v>4</v>
      </c>
      <c r="M402" s="10">
        <v>17</v>
      </c>
      <c r="N402" s="10">
        <v>2</v>
      </c>
      <c r="O402" s="10">
        <v>1</v>
      </c>
    </row>
    <row r="403" spans="1:9" ht="11.25">
      <c r="A403" s="26" t="s">
        <v>31</v>
      </c>
      <c r="B403" s="53">
        <f>B402/B$9</f>
        <v>0.2932692307692308</v>
      </c>
      <c r="C403" s="18">
        <f>C402/C$9</f>
        <v>0.26515151515151514</v>
      </c>
      <c r="D403" s="18">
        <f>D402/D$9</f>
        <v>0.34210526315789475</v>
      </c>
      <c r="E403" s="17">
        <f>E402/E$9</f>
        <v>0.2222222222222222</v>
      </c>
      <c r="F403" s="18"/>
      <c r="G403" s="18">
        <f>G402/G$9</f>
        <v>0.5</v>
      </c>
      <c r="H403" s="18">
        <f>H402/H$9</f>
        <v>0.3027027027027027</v>
      </c>
      <c r="I403" s="14">
        <f>I402/I$9</f>
        <v>0.1111111111111111</v>
      </c>
    </row>
    <row r="404" spans="1:5" ht="11.25">
      <c r="A404" s="27" t="s">
        <v>38</v>
      </c>
      <c r="D404" s="7"/>
      <c r="E404" s="10"/>
    </row>
    <row r="405" spans="1:20" ht="11.25">
      <c r="A405" s="26" t="s">
        <v>26</v>
      </c>
      <c r="B405" s="6">
        <v>2</v>
      </c>
      <c r="C405" s="6">
        <v>1</v>
      </c>
      <c r="D405" s="5">
        <v>1</v>
      </c>
      <c r="H405" s="10">
        <v>2</v>
      </c>
      <c r="K405" s="10">
        <v>1</v>
      </c>
      <c r="M405" s="10">
        <v>1</v>
      </c>
      <c r="S405" s="5">
        <v>1</v>
      </c>
      <c r="T405" s="7">
        <v>1</v>
      </c>
    </row>
    <row r="406" spans="1:8" ht="11.25">
      <c r="A406" s="26" t="s">
        <v>27</v>
      </c>
      <c r="B406" s="17">
        <f>B405/B$9</f>
        <v>0.009615384615384616</v>
      </c>
      <c r="C406" s="17">
        <f>C405/C$9</f>
        <v>0.007575757575757576</v>
      </c>
      <c r="D406" s="14">
        <f>D405/D$9</f>
        <v>0.013157894736842105</v>
      </c>
      <c r="E406" s="18"/>
      <c r="F406" s="18"/>
      <c r="G406" s="18"/>
      <c r="H406" s="18">
        <f>H405/H$9</f>
        <v>0.010810810810810811</v>
      </c>
    </row>
    <row r="407" spans="1:20" ht="11.25">
      <c r="A407" s="38" t="s">
        <v>28</v>
      </c>
      <c r="B407" s="6">
        <v>2.8</v>
      </c>
      <c r="C407" s="6">
        <v>3.4</v>
      </c>
      <c r="D407" s="5">
        <v>2.2</v>
      </c>
      <c r="H407" s="10">
        <v>2.8</v>
      </c>
      <c r="K407" s="10">
        <v>2.2</v>
      </c>
      <c r="M407" s="10">
        <v>3.4</v>
      </c>
      <c r="S407" s="5">
        <v>3.4</v>
      </c>
      <c r="T407" s="7">
        <v>2.2</v>
      </c>
    </row>
    <row r="408" spans="1:20" ht="11.25">
      <c r="A408" s="26" t="s">
        <v>29</v>
      </c>
      <c r="B408" s="6">
        <v>100</v>
      </c>
      <c r="C408" s="6">
        <v>79</v>
      </c>
      <c r="D408" s="5">
        <v>120</v>
      </c>
      <c r="H408" s="10">
        <v>100</v>
      </c>
      <c r="K408" s="10">
        <v>120</v>
      </c>
      <c r="M408" s="10">
        <v>79</v>
      </c>
      <c r="S408" s="5">
        <v>79</v>
      </c>
      <c r="T408" s="7">
        <v>120</v>
      </c>
    </row>
    <row r="410" ht="11.25">
      <c r="A410" s="27" t="s">
        <v>66</v>
      </c>
    </row>
    <row r="411" ht="11.25">
      <c r="A411" s="27" t="s">
        <v>37</v>
      </c>
    </row>
    <row r="412" spans="1:20" ht="11.25">
      <c r="A412" s="26" t="s">
        <v>26</v>
      </c>
      <c r="B412" s="6">
        <v>3</v>
      </c>
      <c r="C412" s="6">
        <v>3</v>
      </c>
      <c r="D412" s="5">
        <v>0</v>
      </c>
      <c r="E412" s="6">
        <v>0</v>
      </c>
      <c r="H412" s="10">
        <v>3</v>
      </c>
      <c r="J412" s="10">
        <v>3</v>
      </c>
      <c r="Q412" s="5">
        <v>1</v>
      </c>
      <c r="R412" s="5">
        <v>2</v>
      </c>
      <c r="S412" s="5">
        <v>0</v>
      </c>
      <c r="T412" s="7">
        <v>0</v>
      </c>
    </row>
    <row r="413" spans="1:8" ht="11.25">
      <c r="A413" s="26" t="s">
        <v>27</v>
      </c>
      <c r="B413" s="17">
        <f>B412/B$9</f>
        <v>0.014423076923076924</v>
      </c>
      <c r="C413" s="17">
        <f>C412/C$9</f>
        <v>0.022727272727272728</v>
      </c>
      <c r="D413" s="14">
        <f>D412/D$9</f>
        <v>0</v>
      </c>
      <c r="E413" s="18">
        <f>E412/E$9</f>
        <v>0</v>
      </c>
      <c r="F413" s="18"/>
      <c r="G413" s="18"/>
      <c r="H413" s="18">
        <f>H412/H$9</f>
        <v>0.016216216216216217</v>
      </c>
    </row>
    <row r="414" spans="1:20" ht="11.25">
      <c r="A414" s="38" t="s">
        <v>28</v>
      </c>
      <c r="B414" s="6">
        <v>1.3</v>
      </c>
      <c r="C414" s="6">
        <v>1.3</v>
      </c>
      <c r="D414" s="5">
        <v>0</v>
      </c>
      <c r="E414" s="6">
        <v>0</v>
      </c>
      <c r="H414" s="55">
        <v>1.3</v>
      </c>
      <c r="J414" s="10">
        <v>1.3</v>
      </c>
      <c r="Q414" s="5">
        <v>0.5</v>
      </c>
      <c r="R414" s="5">
        <v>1.8</v>
      </c>
      <c r="S414" s="5">
        <v>0</v>
      </c>
      <c r="T414" s="7">
        <v>0</v>
      </c>
    </row>
    <row r="415" spans="1:20" ht="11.25">
      <c r="A415" s="26" t="s">
        <v>29</v>
      </c>
      <c r="B415" s="6">
        <v>24</v>
      </c>
      <c r="C415" s="6">
        <v>24</v>
      </c>
      <c r="D415" s="5">
        <v>0</v>
      </c>
      <c r="E415" s="6">
        <v>0</v>
      </c>
      <c r="H415" s="10">
        <v>24</v>
      </c>
      <c r="J415" s="10">
        <v>24</v>
      </c>
      <c r="Q415" s="5">
        <v>6</v>
      </c>
      <c r="R415" s="5">
        <v>33</v>
      </c>
      <c r="S415" s="5">
        <v>0</v>
      </c>
      <c r="T415" s="7">
        <v>0</v>
      </c>
    </row>
    <row r="416" spans="1:15" ht="11.25">
      <c r="A416" s="26" t="s">
        <v>33</v>
      </c>
      <c r="B416" s="6">
        <f>B402</f>
        <v>61</v>
      </c>
      <c r="C416" s="6">
        <f aca="true" t="shared" si="31" ref="C416:O416">C402</f>
        <v>35</v>
      </c>
      <c r="D416" s="7">
        <f t="shared" si="31"/>
        <v>26</v>
      </c>
      <c r="E416" s="10">
        <f t="shared" si="31"/>
        <v>2</v>
      </c>
      <c r="G416" s="10">
        <f t="shared" si="31"/>
        <v>2</v>
      </c>
      <c r="H416" s="10">
        <f t="shared" si="31"/>
        <v>56</v>
      </c>
      <c r="I416" s="10">
        <f t="shared" si="31"/>
        <v>1</v>
      </c>
      <c r="J416" s="6">
        <f t="shared" si="31"/>
        <v>22</v>
      </c>
      <c r="K416" s="10">
        <f t="shared" si="31"/>
        <v>15</v>
      </c>
      <c r="L416" s="10">
        <f t="shared" si="31"/>
        <v>4</v>
      </c>
      <c r="M416" s="10">
        <f t="shared" si="31"/>
        <v>17</v>
      </c>
      <c r="N416" s="10">
        <f t="shared" si="31"/>
        <v>2</v>
      </c>
      <c r="O416" s="10">
        <f t="shared" si="31"/>
        <v>1</v>
      </c>
    </row>
    <row r="417" spans="1:11" ht="11.25">
      <c r="A417" s="26" t="s">
        <v>31</v>
      </c>
      <c r="B417" s="53">
        <f>B416/B$9</f>
        <v>0.2932692307692308</v>
      </c>
      <c r="C417" s="18">
        <f>C416/C$9</f>
        <v>0.26515151515151514</v>
      </c>
      <c r="D417" s="18">
        <f>D416/D$9</f>
        <v>0.34210526315789475</v>
      </c>
      <c r="E417" s="17">
        <f>E416/E$9</f>
        <v>0.2222222222222222</v>
      </c>
      <c r="F417" s="18"/>
      <c r="G417" s="18">
        <f>G416/G$9</f>
        <v>0.5</v>
      </c>
      <c r="H417" s="18">
        <f>H416/H$9</f>
        <v>0.3027027027027027</v>
      </c>
      <c r="I417" s="14">
        <f>I416/I$9</f>
        <v>0.1111111111111111</v>
      </c>
      <c r="J417" s="18"/>
      <c r="K417" s="18"/>
    </row>
    <row r="418" spans="1:5" ht="11.25">
      <c r="A418" s="27" t="s">
        <v>38</v>
      </c>
      <c r="D418" s="7"/>
      <c r="E418" s="10"/>
    </row>
    <row r="419" spans="1:20" ht="11.25">
      <c r="A419" s="26" t="s">
        <v>26</v>
      </c>
      <c r="B419" s="6">
        <v>4</v>
      </c>
      <c r="C419" s="6">
        <v>3</v>
      </c>
      <c r="D419" s="5">
        <v>1</v>
      </c>
      <c r="H419" s="10">
        <v>4</v>
      </c>
      <c r="K419" s="10">
        <v>3</v>
      </c>
      <c r="M419" s="10">
        <v>1</v>
      </c>
      <c r="S419" s="5">
        <v>1</v>
      </c>
      <c r="T419" s="7">
        <v>3</v>
      </c>
    </row>
    <row r="420" spans="1:8" ht="11.25">
      <c r="A420" s="26" t="s">
        <v>27</v>
      </c>
      <c r="B420" s="17">
        <f>B419/B$9</f>
        <v>0.019230769230769232</v>
      </c>
      <c r="C420" s="17">
        <f>C419/C$9</f>
        <v>0.022727272727272728</v>
      </c>
      <c r="D420" s="14">
        <f>D419/D$9</f>
        <v>0.013157894736842105</v>
      </c>
      <c r="E420" s="18"/>
      <c r="F420" s="18"/>
      <c r="G420" s="18"/>
      <c r="H420" s="18">
        <f>H419/H$9</f>
        <v>0.021621621621621623</v>
      </c>
    </row>
    <row r="421" spans="1:20" ht="11.25">
      <c r="A421" s="38" t="s">
        <v>28</v>
      </c>
      <c r="B421" s="6">
        <v>2.6</v>
      </c>
      <c r="C421" s="6">
        <v>2.8</v>
      </c>
      <c r="D421" s="5">
        <v>2.3</v>
      </c>
      <c r="H421" s="10">
        <v>2.6</v>
      </c>
      <c r="K421" s="10">
        <v>2.4</v>
      </c>
      <c r="M421" s="10">
        <v>3.4</v>
      </c>
      <c r="S421" s="5">
        <v>3.4</v>
      </c>
      <c r="T421" s="7">
        <v>2.4</v>
      </c>
    </row>
    <row r="422" spans="1:20" ht="11.25">
      <c r="A422" s="26" t="s">
        <v>29</v>
      </c>
      <c r="B422" s="6">
        <v>113</v>
      </c>
      <c r="C422" s="6">
        <v>107</v>
      </c>
      <c r="D422" s="5">
        <v>129</v>
      </c>
      <c r="H422" s="10">
        <v>113</v>
      </c>
      <c r="K422" s="10">
        <v>122</v>
      </c>
      <c r="M422" s="10">
        <v>85</v>
      </c>
      <c r="S422" s="5">
        <v>85</v>
      </c>
      <c r="T422" s="7">
        <v>122</v>
      </c>
    </row>
    <row r="424" spans="1:19" ht="11.25">
      <c r="A424" s="56" t="s">
        <v>68</v>
      </c>
      <c r="B424" s="52"/>
      <c r="C424" s="10"/>
      <c r="D424" s="7"/>
      <c r="E424" s="10"/>
      <c r="Q424" s="10"/>
      <c r="R424" s="10"/>
      <c r="S424" s="10"/>
    </row>
    <row r="425" ht="11.25">
      <c r="A425" s="27" t="s">
        <v>37</v>
      </c>
    </row>
    <row r="426" spans="1:20" ht="11.25">
      <c r="A426" s="26" t="s">
        <v>26</v>
      </c>
      <c r="B426" s="6">
        <v>5</v>
      </c>
      <c r="C426" s="6">
        <v>5</v>
      </c>
      <c r="H426" s="10">
        <v>5</v>
      </c>
      <c r="J426" s="10">
        <v>5</v>
      </c>
      <c r="Q426" s="5">
        <v>2</v>
      </c>
      <c r="R426" s="5">
        <v>2</v>
      </c>
      <c r="T426" s="7">
        <v>1</v>
      </c>
    </row>
    <row r="427" spans="1:8" ht="11.25">
      <c r="A427" s="26" t="s">
        <v>27</v>
      </c>
      <c r="B427" s="17">
        <f>B426/B$9</f>
        <v>0.02403846153846154</v>
      </c>
      <c r="C427" s="17">
        <f>C426/C$9</f>
        <v>0.03787878787878788</v>
      </c>
      <c r="D427" s="14">
        <f>D426/D$9</f>
        <v>0</v>
      </c>
      <c r="E427" s="18"/>
      <c r="F427" s="18"/>
      <c r="G427" s="18"/>
      <c r="H427" s="18">
        <f>H426/H$9</f>
        <v>0.02702702702702703</v>
      </c>
    </row>
    <row r="428" spans="1:20" ht="11.25">
      <c r="A428" s="38" t="s">
        <v>28</v>
      </c>
      <c r="B428" s="6">
        <v>2</v>
      </c>
      <c r="C428" s="6">
        <v>2</v>
      </c>
      <c r="H428" s="55">
        <v>2</v>
      </c>
      <c r="J428" s="10">
        <v>2</v>
      </c>
      <c r="Q428" s="5">
        <v>1.7</v>
      </c>
      <c r="R428" s="5">
        <v>2.1</v>
      </c>
      <c r="T428" s="7">
        <v>2.4</v>
      </c>
    </row>
    <row r="429" spans="1:20" ht="11.25">
      <c r="A429" s="26" t="s">
        <v>29</v>
      </c>
      <c r="B429" s="6">
        <v>43</v>
      </c>
      <c r="C429" s="6">
        <v>43</v>
      </c>
      <c r="H429" s="10">
        <v>43</v>
      </c>
      <c r="J429" s="10">
        <v>43</v>
      </c>
      <c r="Q429" s="5">
        <v>18</v>
      </c>
      <c r="R429" s="5">
        <v>42</v>
      </c>
      <c r="T429" s="7">
        <v>97</v>
      </c>
    </row>
    <row r="430" spans="1:11" ht="11.25">
      <c r="A430" s="26" t="s">
        <v>30</v>
      </c>
      <c r="B430" s="6">
        <v>1</v>
      </c>
      <c r="C430" s="6">
        <v>1</v>
      </c>
      <c r="D430" s="7"/>
      <c r="E430" s="10"/>
      <c r="H430" s="10">
        <v>1</v>
      </c>
      <c r="K430" s="10">
        <v>1</v>
      </c>
    </row>
    <row r="431" spans="1:15" ht="11.25">
      <c r="A431" s="26" t="s">
        <v>33</v>
      </c>
      <c r="B431" s="6">
        <f>SUM(B430,B416)</f>
        <v>62</v>
      </c>
      <c r="C431" s="6">
        <f aca="true" t="shared" si="32" ref="C431:O431">SUM(C430,C416)</f>
        <v>36</v>
      </c>
      <c r="D431" s="7">
        <f t="shared" si="32"/>
        <v>26</v>
      </c>
      <c r="E431" s="10">
        <f t="shared" si="32"/>
        <v>2</v>
      </c>
      <c r="G431" s="10">
        <f t="shared" si="32"/>
        <v>2</v>
      </c>
      <c r="H431" s="10">
        <f t="shared" si="32"/>
        <v>57</v>
      </c>
      <c r="I431" s="7">
        <f t="shared" si="32"/>
        <v>1</v>
      </c>
      <c r="J431" s="10">
        <f t="shared" si="32"/>
        <v>22</v>
      </c>
      <c r="K431" s="10">
        <f t="shared" si="32"/>
        <v>16</v>
      </c>
      <c r="L431" s="10">
        <f t="shared" si="32"/>
        <v>4</v>
      </c>
      <c r="M431" s="10">
        <f t="shared" si="32"/>
        <v>17</v>
      </c>
      <c r="N431" s="10">
        <f t="shared" si="32"/>
        <v>2</v>
      </c>
      <c r="O431" s="10">
        <f t="shared" si="32"/>
        <v>1</v>
      </c>
    </row>
    <row r="432" spans="1:9" ht="11.25">
      <c r="A432" s="26" t="s">
        <v>31</v>
      </c>
      <c r="B432" s="53">
        <f>B431/B$9</f>
        <v>0.2980769230769231</v>
      </c>
      <c r="C432" s="18">
        <f>C431/C$9</f>
        <v>0.2727272727272727</v>
      </c>
      <c r="D432" s="18">
        <f>D431/D$9</f>
        <v>0.34210526315789475</v>
      </c>
      <c r="E432" s="17">
        <f>E431/E$9</f>
        <v>0.2222222222222222</v>
      </c>
      <c r="F432" s="18"/>
      <c r="G432" s="18">
        <f>G431/G$9</f>
        <v>0.5</v>
      </c>
      <c r="H432" s="18">
        <f>H431/H$9</f>
        <v>0.3081081081081081</v>
      </c>
      <c r="I432" s="14">
        <f>I431/I$9</f>
        <v>0.1111111111111111</v>
      </c>
    </row>
    <row r="433" spans="1:5" ht="11.25">
      <c r="A433" s="27" t="s">
        <v>38</v>
      </c>
      <c r="D433" s="7"/>
      <c r="E433" s="10"/>
    </row>
    <row r="434" spans="1:20" ht="11.25">
      <c r="A434" s="26" t="s">
        <v>26</v>
      </c>
      <c r="B434" s="6">
        <v>4</v>
      </c>
      <c r="C434" s="6">
        <v>3</v>
      </c>
      <c r="D434" s="5">
        <v>1</v>
      </c>
      <c r="H434" s="10">
        <v>4</v>
      </c>
      <c r="K434" s="10">
        <v>3</v>
      </c>
      <c r="M434" s="10">
        <v>1</v>
      </c>
      <c r="T434" s="7">
        <v>4</v>
      </c>
    </row>
    <row r="435" spans="1:8" ht="11.25">
      <c r="A435" s="26" t="s">
        <v>27</v>
      </c>
      <c r="B435" s="17">
        <f>B434/B$9</f>
        <v>0.019230769230769232</v>
      </c>
      <c r="C435" s="17">
        <f>C434/C$9</f>
        <v>0.022727272727272728</v>
      </c>
      <c r="D435" s="14">
        <f>D434/D$9</f>
        <v>0.013157894736842105</v>
      </c>
      <c r="E435" s="18"/>
      <c r="F435" s="18"/>
      <c r="G435" s="18"/>
      <c r="H435" s="18">
        <f>H434/H$9</f>
        <v>0.021621621621621623</v>
      </c>
    </row>
    <row r="436" spans="1:20" ht="11.25">
      <c r="A436" s="38" t="s">
        <v>28</v>
      </c>
      <c r="B436" s="6">
        <v>2.6</v>
      </c>
      <c r="C436" s="6">
        <v>2.7</v>
      </c>
      <c r="D436" s="5">
        <v>2.3</v>
      </c>
      <c r="H436" s="10">
        <v>2.6</v>
      </c>
      <c r="K436" s="10">
        <v>2.4</v>
      </c>
      <c r="M436" s="10">
        <v>3.4</v>
      </c>
      <c r="T436" s="7">
        <v>2.6</v>
      </c>
    </row>
    <row r="437" spans="1:20" ht="11.25">
      <c r="A437" s="26" t="s">
        <v>29</v>
      </c>
      <c r="B437" s="6">
        <v>120</v>
      </c>
      <c r="C437" s="6">
        <v>113</v>
      </c>
      <c r="D437" s="5">
        <v>139</v>
      </c>
      <c r="H437" s="10">
        <v>120</v>
      </c>
      <c r="K437" s="10">
        <v>128</v>
      </c>
      <c r="M437" s="10">
        <v>95</v>
      </c>
      <c r="T437" s="7">
        <v>120</v>
      </c>
    </row>
    <row r="439" spans="1:19" ht="11.25">
      <c r="A439" s="56" t="s">
        <v>69</v>
      </c>
      <c r="B439" s="52"/>
      <c r="C439" s="10"/>
      <c r="D439" s="7"/>
      <c r="E439" s="10"/>
      <c r="Q439" s="10"/>
      <c r="R439" s="10"/>
      <c r="S439" s="10"/>
    </row>
    <row r="440" ht="11.25">
      <c r="A440" s="27" t="s">
        <v>37</v>
      </c>
    </row>
    <row r="441" spans="1:15" ht="11.25">
      <c r="A441" s="26" t="s">
        <v>33</v>
      </c>
      <c r="B441" s="6">
        <f>B431</f>
        <v>62</v>
      </c>
      <c r="C441" s="6">
        <f>C431</f>
        <v>36</v>
      </c>
      <c r="D441" s="7">
        <f>D431</f>
        <v>26</v>
      </c>
      <c r="E441" s="10">
        <f>E431</f>
        <v>2</v>
      </c>
      <c r="G441" s="10">
        <f aca="true" t="shared" si="33" ref="G441:O441">G431</f>
        <v>2</v>
      </c>
      <c r="H441" s="10">
        <f t="shared" si="33"/>
        <v>57</v>
      </c>
      <c r="I441" s="10">
        <f t="shared" si="33"/>
        <v>1</v>
      </c>
      <c r="J441" s="6">
        <f t="shared" si="33"/>
        <v>22</v>
      </c>
      <c r="K441" s="10">
        <f t="shared" si="33"/>
        <v>16</v>
      </c>
      <c r="L441" s="10">
        <f t="shared" si="33"/>
        <v>4</v>
      </c>
      <c r="M441" s="10">
        <f t="shared" si="33"/>
        <v>17</v>
      </c>
      <c r="N441" s="10">
        <f t="shared" si="33"/>
        <v>2</v>
      </c>
      <c r="O441" s="10">
        <f t="shared" si="33"/>
        <v>1</v>
      </c>
    </row>
    <row r="442" spans="1:9" ht="11.25">
      <c r="A442" s="26" t="s">
        <v>31</v>
      </c>
      <c r="B442" s="53">
        <f>B441/B$9</f>
        <v>0.2980769230769231</v>
      </c>
      <c r="C442" s="18">
        <f>C441/C$9</f>
        <v>0.2727272727272727</v>
      </c>
      <c r="D442" s="18">
        <f>D441/D$9</f>
        <v>0.34210526315789475</v>
      </c>
      <c r="E442" s="17">
        <f>E441/E$9</f>
        <v>0.2222222222222222</v>
      </c>
      <c r="F442" s="18"/>
      <c r="G442" s="18">
        <f>G441/G$9</f>
        <v>0.5</v>
      </c>
      <c r="H442" s="18">
        <f>H441/H$9</f>
        <v>0.3081081081081081</v>
      </c>
      <c r="I442" s="14">
        <f>I441/I$9</f>
        <v>0.1111111111111111</v>
      </c>
    </row>
    <row r="443" spans="1:9" ht="11.25">
      <c r="A443" s="27" t="s">
        <v>38</v>
      </c>
      <c r="B443" s="53"/>
      <c r="C443" s="18"/>
      <c r="D443" s="14"/>
      <c r="E443" s="18"/>
      <c r="F443" s="18"/>
      <c r="G443" s="18"/>
      <c r="H443" s="18"/>
      <c r="I443" s="14"/>
    </row>
    <row r="444" spans="1:13" ht="11.25">
      <c r="A444" s="26" t="s">
        <v>26</v>
      </c>
      <c r="B444" s="94">
        <v>2</v>
      </c>
      <c r="C444" s="94">
        <v>2</v>
      </c>
      <c r="D444" s="96"/>
      <c r="E444" s="95"/>
      <c r="F444" s="95"/>
      <c r="G444" s="95"/>
      <c r="H444" s="95">
        <v>2</v>
      </c>
      <c r="I444" s="14"/>
      <c r="K444" s="10">
        <v>1</v>
      </c>
      <c r="M444" s="10">
        <v>1</v>
      </c>
    </row>
    <row r="445" spans="1:8" ht="11.25">
      <c r="A445" s="26" t="s">
        <v>27</v>
      </c>
      <c r="B445" s="17">
        <f>B444/B$9</f>
        <v>0.009615384615384616</v>
      </c>
      <c r="C445" s="17">
        <f>C444/C$9</f>
        <v>0.015151515151515152</v>
      </c>
      <c r="D445" s="14"/>
      <c r="E445" s="18"/>
      <c r="F445" s="18"/>
      <c r="G445" s="18"/>
      <c r="H445" s="18">
        <f>H444/H$9</f>
        <v>0.010810810810810811</v>
      </c>
    </row>
    <row r="446" spans="1:20" ht="11.25">
      <c r="A446" s="38" t="s">
        <v>28</v>
      </c>
      <c r="B446" s="93">
        <v>3</v>
      </c>
      <c r="C446" s="6">
        <v>3</v>
      </c>
      <c r="H446" s="10">
        <v>3</v>
      </c>
      <c r="K446" s="10">
        <v>2.6</v>
      </c>
      <c r="M446" s="10">
        <v>3.5</v>
      </c>
      <c r="T446" s="7">
        <v>3</v>
      </c>
    </row>
    <row r="447" spans="1:20" ht="11.25">
      <c r="A447" s="26" t="s">
        <v>29</v>
      </c>
      <c r="B447" s="6">
        <v>116</v>
      </c>
      <c r="C447" s="6">
        <v>116</v>
      </c>
      <c r="H447" s="10">
        <v>116</v>
      </c>
      <c r="K447" s="10">
        <v>124</v>
      </c>
      <c r="M447" s="10">
        <v>107</v>
      </c>
      <c r="T447" s="7">
        <v>116</v>
      </c>
    </row>
    <row r="449" spans="1:19" ht="11.25">
      <c r="A449" s="56" t="s">
        <v>70</v>
      </c>
      <c r="B449" s="52"/>
      <c r="C449" s="10"/>
      <c r="D449" s="7"/>
      <c r="E449" s="10"/>
      <c r="Q449" s="10"/>
      <c r="R449" s="10"/>
      <c r="S449" s="10"/>
    </row>
    <row r="450" ht="11.25">
      <c r="A450" s="27" t="s">
        <v>37</v>
      </c>
    </row>
    <row r="451" spans="1:20" ht="11.25">
      <c r="A451" s="26" t="s">
        <v>26</v>
      </c>
      <c r="B451" s="6">
        <v>5</v>
      </c>
      <c r="C451" s="6">
        <v>5</v>
      </c>
      <c r="H451" s="10">
        <v>5</v>
      </c>
      <c r="J451" s="10">
        <v>5</v>
      </c>
      <c r="Q451" s="5">
        <v>1</v>
      </c>
      <c r="R451" s="5">
        <v>2</v>
      </c>
      <c r="T451" s="7">
        <v>2</v>
      </c>
    </row>
    <row r="452" spans="1:8" ht="11.25">
      <c r="A452" s="26" t="s">
        <v>27</v>
      </c>
      <c r="B452" s="17">
        <f>B451/B$9</f>
        <v>0.02403846153846154</v>
      </c>
      <c r="C452" s="17">
        <f>C451/C$9</f>
        <v>0.03787878787878788</v>
      </c>
      <c r="D452" s="14">
        <f>D451/D$9</f>
        <v>0</v>
      </c>
      <c r="E452" s="18"/>
      <c r="F452" s="18"/>
      <c r="G452" s="18"/>
      <c r="H452" s="18">
        <f>H451/H$9</f>
        <v>0.02702702702702703</v>
      </c>
    </row>
    <row r="453" spans="1:20" ht="11.25">
      <c r="A453" s="38" t="s">
        <v>28</v>
      </c>
      <c r="B453" s="6">
        <v>2.1</v>
      </c>
      <c r="C453" s="6">
        <v>2.1</v>
      </c>
      <c r="H453" s="55">
        <v>2.1</v>
      </c>
      <c r="J453" s="10">
        <v>2.1</v>
      </c>
      <c r="Q453" s="5">
        <v>0.5</v>
      </c>
      <c r="R453" s="5">
        <v>2.1</v>
      </c>
      <c r="T453" s="7">
        <v>2.7</v>
      </c>
    </row>
    <row r="454" spans="1:20" ht="11.25">
      <c r="A454" s="26" t="s">
        <v>29</v>
      </c>
      <c r="B454" s="6">
        <v>60</v>
      </c>
      <c r="C454" s="6">
        <v>60</v>
      </c>
      <c r="H454" s="10">
        <v>60</v>
      </c>
      <c r="J454" s="10">
        <v>60</v>
      </c>
      <c r="Q454" s="5">
        <v>1</v>
      </c>
      <c r="R454" s="5">
        <v>50</v>
      </c>
      <c r="T454" s="7">
        <v>100</v>
      </c>
    </row>
    <row r="455" spans="1:11" ht="11.25">
      <c r="A455" s="26" t="s">
        <v>30</v>
      </c>
      <c r="B455" s="6">
        <v>2</v>
      </c>
      <c r="C455" s="6">
        <v>2</v>
      </c>
      <c r="D455" s="7"/>
      <c r="E455" s="10"/>
      <c r="H455" s="10">
        <v>2</v>
      </c>
      <c r="J455" s="10">
        <v>1</v>
      </c>
      <c r="K455" s="10">
        <v>1</v>
      </c>
    </row>
    <row r="456" spans="1:15" ht="11.25">
      <c r="A456" s="26" t="s">
        <v>33</v>
      </c>
      <c r="B456" s="6">
        <f>SUM(B455,B441)</f>
        <v>64</v>
      </c>
      <c r="C456" s="6">
        <f>SUM(C455,C441)</f>
        <v>38</v>
      </c>
      <c r="D456" s="7">
        <f>SUM(D455,D441)</f>
        <v>26</v>
      </c>
      <c r="E456" s="10">
        <f>SUM(E455,E441)</f>
        <v>2</v>
      </c>
      <c r="G456" s="10">
        <f aca="true" t="shared" si="34" ref="G456:O456">SUM(G455,G441)</f>
        <v>2</v>
      </c>
      <c r="H456" s="10">
        <f t="shared" si="34"/>
        <v>59</v>
      </c>
      <c r="I456" s="7">
        <f t="shared" si="34"/>
        <v>1</v>
      </c>
      <c r="J456" s="10">
        <f t="shared" si="34"/>
        <v>23</v>
      </c>
      <c r="K456" s="10">
        <f t="shared" si="34"/>
        <v>17</v>
      </c>
      <c r="L456" s="10">
        <f t="shared" si="34"/>
        <v>4</v>
      </c>
      <c r="M456" s="10">
        <f t="shared" si="34"/>
        <v>17</v>
      </c>
      <c r="N456" s="10">
        <f t="shared" si="34"/>
        <v>2</v>
      </c>
      <c r="O456" s="10">
        <f t="shared" si="34"/>
        <v>1</v>
      </c>
    </row>
    <row r="457" spans="1:9" ht="11.25">
      <c r="A457" s="26" t="s">
        <v>31</v>
      </c>
      <c r="B457" s="53">
        <f>B456/B$9</f>
        <v>0.3076923076923077</v>
      </c>
      <c r="C457" s="18">
        <f>C456/C$9</f>
        <v>0.2878787878787879</v>
      </c>
      <c r="D457" s="18">
        <f>D456/D$9</f>
        <v>0.34210526315789475</v>
      </c>
      <c r="E457" s="17">
        <f>E456/E$9</f>
        <v>0.2222222222222222</v>
      </c>
      <c r="F457" s="18"/>
      <c r="G457" s="18">
        <f>G456/G$9</f>
        <v>0.5</v>
      </c>
      <c r="H457" s="18">
        <f>H456/H$9</f>
        <v>0.31891891891891894</v>
      </c>
      <c r="I457" s="14">
        <f>I456/I$9</f>
        <v>0.1111111111111111</v>
      </c>
    </row>
    <row r="458" spans="1:5" ht="11.25">
      <c r="A458" s="27" t="s">
        <v>38</v>
      </c>
      <c r="D458" s="7"/>
      <c r="E458" s="10"/>
    </row>
    <row r="459" spans="1:20" ht="11.25">
      <c r="A459" s="26" t="s">
        <v>26</v>
      </c>
      <c r="B459" s="6">
        <v>3</v>
      </c>
      <c r="C459" s="6">
        <v>2</v>
      </c>
      <c r="D459" s="5">
        <v>1</v>
      </c>
      <c r="H459" s="10">
        <v>3</v>
      </c>
      <c r="K459" s="10">
        <v>2</v>
      </c>
      <c r="M459" s="10">
        <v>1</v>
      </c>
      <c r="T459" s="7">
        <v>3</v>
      </c>
    </row>
    <row r="460" spans="1:8" ht="11.25">
      <c r="A460" s="26" t="s">
        <v>27</v>
      </c>
      <c r="B460" s="17">
        <f>B459/B$9</f>
        <v>0.014423076923076924</v>
      </c>
      <c r="C460" s="17">
        <f>C459/C$9</f>
        <v>0.015151515151515152</v>
      </c>
      <c r="D460" s="14">
        <f>D459/D$9</f>
        <v>0.013157894736842105</v>
      </c>
      <c r="E460" s="18"/>
      <c r="F460" s="18"/>
      <c r="G460" s="18"/>
      <c r="H460" s="18">
        <f>H459/H$9</f>
        <v>0.016216216216216217</v>
      </c>
    </row>
    <row r="461" spans="1:20" ht="11.25">
      <c r="A461" s="38" t="s">
        <v>28</v>
      </c>
      <c r="B461" s="6">
        <v>2.8</v>
      </c>
      <c r="C461" s="6">
        <v>3.1</v>
      </c>
      <c r="D461" s="5">
        <v>2.2</v>
      </c>
      <c r="H461" s="10">
        <v>2.8</v>
      </c>
      <c r="K461" s="10">
        <v>2.4</v>
      </c>
      <c r="M461" s="10">
        <v>3.5</v>
      </c>
      <c r="T461" s="7">
        <v>2.8</v>
      </c>
    </row>
    <row r="462" spans="1:20" ht="11.25">
      <c r="A462" s="26" t="s">
        <v>29</v>
      </c>
      <c r="B462" s="6">
        <v>129</v>
      </c>
      <c r="C462" s="6">
        <v>123</v>
      </c>
      <c r="D462" s="5">
        <v>142</v>
      </c>
      <c r="H462" s="10">
        <v>129</v>
      </c>
      <c r="K462" s="10">
        <v>136</v>
      </c>
      <c r="M462" s="10">
        <v>116</v>
      </c>
      <c r="T462" s="7">
        <v>129</v>
      </c>
    </row>
    <row r="464" spans="1:19" ht="11.25">
      <c r="A464" s="56" t="s">
        <v>71</v>
      </c>
      <c r="B464" s="52"/>
      <c r="C464" s="10"/>
      <c r="D464" s="7"/>
      <c r="E464" s="10"/>
      <c r="Q464" s="10"/>
      <c r="R464" s="10"/>
      <c r="S464" s="10"/>
    </row>
    <row r="465" ht="11.25">
      <c r="A465" s="27" t="s">
        <v>37</v>
      </c>
    </row>
    <row r="466" spans="1:20" ht="11.25">
      <c r="A466" s="26" t="s">
        <v>26</v>
      </c>
      <c r="B466" s="6">
        <v>3</v>
      </c>
      <c r="C466" s="6">
        <v>3</v>
      </c>
      <c r="H466" s="10">
        <v>3</v>
      </c>
      <c r="J466" s="10">
        <v>3</v>
      </c>
      <c r="Q466" s="5">
        <v>1</v>
      </c>
      <c r="R466" s="5">
        <v>1</v>
      </c>
      <c r="T466" s="7">
        <v>1</v>
      </c>
    </row>
    <row r="467" spans="1:8" ht="11.25">
      <c r="A467" s="26" t="s">
        <v>27</v>
      </c>
      <c r="B467" s="17">
        <f>B466/B$9</f>
        <v>0.014423076923076924</v>
      </c>
      <c r="C467" s="17">
        <f>C466/C$9</f>
        <v>0.022727272727272728</v>
      </c>
      <c r="D467" s="14"/>
      <c r="E467" s="18"/>
      <c r="F467" s="18"/>
      <c r="G467" s="18"/>
      <c r="H467" s="18">
        <f>H466/H$9</f>
        <v>0.016216216216216217</v>
      </c>
    </row>
    <row r="468" spans="1:20" ht="11.25">
      <c r="A468" s="38" t="s">
        <v>28</v>
      </c>
      <c r="B468" s="6">
        <v>2.3</v>
      </c>
      <c r="C468" s="6">
        <v>2.3</v>
      </c>
      <c r="H468" s="55">
        <v>2.3</v>
      </c>
      <c r="J468" s="10">
        <v>2.3</v>
      </c>
      <c r="Q468" s="5">
        <v>2.3</v>
      </c>
      <c r="R468" s="5">
        <v>2.1</v>
      </c>
      <c r="T468" s="7">
        <v>2.6</v>
      </c>
    </row>
    <row r="469" spans="1:20" ht="11.25">
      <c r="A469" s="26" t="s">
        <v>29</v>
      </c>
      <c r="B469" s="6">
        <v>62</v>
      </c>
      <c r="C469" s="6">
        <v>62</v>
      </c>
      <c r="H469" s="10">
        <v>62</v>
      </c>
      <c r="J469" s="10">
        <v>62</v>
      </c>
      <c r="Q469" s="5">
        <v>22</v>
      </c>
      <c r="R469" s="5">
        <v>59</v>
      </c>
      <c r="T469" s="7">
        <v>106</v>
      </c>
    </row>
    <row r="470" spans="1:15" ht="11.25">
      <c r="A470" s="26" t="s">
        <v>33</v>
      </c>
      <c r="B470" s="6">
        <f>B456</f>
        <v>64</v>
      </c>
      <c r="C470" s="6">
        <f>C456</f>
        <v>38</v>
      </c>
      <c r="D470" s="7">
        <f>D456</f>
        <v>26</v>
      </c>
      <c r="E470" s="10">
        <f>E456</f>
        <v>2</v>
      </c>
      <c r="G470" s="10">
        <f aca="true" t="shared" si="35" ref="G470:O470">G456</f>
        <v>2</v>
      </c>
      <c r="H470" s="10">
        <f t="shared" si="35"/>
        <v>59</v>
      </c>
      <c r="I470" s="10">
        <f t="shared" si="35"/>
        <v>1</v>
      </c>
      <c r="J470" s="6">
        <f t="shared" si="35"/>
        <v>23</v>
      </c>
      <c r="K470" s="10">
        <f t="shared" si="35"/>
        <v>17</v>
      </c>
      <c r="L470" s="10">
        <f t="shared" si="35"/>
        <v>4</v>
      </c>
      <c r="M470" s="10">
        <f t="shared" si="35"/>
        <v>17</v>
      </c>
      <c r="N470" s="10">
        <f t="shared" si="35"/>
        <v>2</v>
      </c>
      <c r="O470" s="10">
        <f t="shared" si="35"/>
        <v>1</v>
      </c>
    </row>
    <row r="471" spans="1:9" ht="11.25">
      <c r="A471" s="26" t="s">
        <v>31</v>
      </c>
      <c r="B471" s="53">
        <f>B470/B$9</f>
        <v>0.3076923076923077</v>
      </c>
      <c r="C471" s="18">
        <f>C470/C$9</f>
        <v>0.2878787878787879</v>
      </c>
      <c r="D471" s="18">
        <f>D470/D$9</f>
        <v>0.34210526315789475</v>
      </c>
      <c r="E471" s="17">
        <f>E470/E$9</f>
        <v>0.2222222222222222</v>
      </c>
      <c r="F471" s="18"/>
      <c r="G471" s="18">
        <f>G470/G$9</f>
        <v>0.5</v>
      </c>
      <c r="H471" s="18">
        <f>H470/H$9</f>
        <v>0.31891891891891894</v>
      </c>
      <c r="I471" s="14">
        <f>I470/I$9</f>
        <v>0.1111111111111111</v>
      </c>
    </row>
    <row r="472" spans="1:5" ht="11.25">
      <c r="A472" s="27" t="s">
        <v>38</v>
      </c>
      <c r="D472" s="7"/>
      <c r="E472" s="10"/>
    </row>
    <row r="473" spans="1:20" ht="11.25">
      <c r="A473" s="26" t="s">
        <v>26</v>
      </c>
      <c r="B473" s="6">
        <v>1</v>
      </c>
      <c r="D473" s="5">
        <v>1</v>
      </c>
      <c r="H473" s="10">
        <v>1</v>
      </c>
      <c r="K473" s="10">
        <v>1</v>
      </c>
      <c r="T473" s="7">
        <v>1</v>
      </c>
    </row>
    <row r="474" spans="1:8" ht="11.25">
      <c r="A474" s="26" t="s">
        <v>27</v>
      </c>
      <c r="B474" s="17">
        <f>B473/B$9</f>
        <v>0.004807692307692308</v>
      </c>
      <c r="C474" s="17">
        <f>C473/C$9</f>
        <v>0</v>
      </c>
      <c r="D474" s="14">
        <f>D473/D$9</f>
        <v>0.013157894736842105</v>
      </c>
      <c r="E474" s="18"/>
      <c r="F474" s="18"/>
      <c r="G474" s="18"/>
      <c r="H474" s="18">
        <f>H473/H$9</f>
        <v>0.005405405405405406</v>
      </c>
    </row>
    <row r="475" spans="1:20" ht="11.25">
      <c r="A475" s="38" t="s">
        <v>28</v>
      </c>
      <c r="B475" s="6">
        <v>2.1</v>
      </c>
      <c r="D475" s="5">
        <v>2.1</v>
      </c>
      <c r="H475" s="10">
        <v>2.1</v>
      </c>
      <c r="K475" s="10">
        <v>2.1</v>
      </c>
      <c r="T475" s="7">
        <v>2.1</v>
      </c>
    </row>
    <row r="476" spans="1:20" ht="11.25">
      <c r="A476" s="26" t="s">
        <v>29</v>
      </c>
      <c r="B476" s="6">
        <v>145</v>
      </c>
      <c r="D476" s="5">
        <v>145</v>
      </c>
      <c r="H476" s="10">
        <v>145</v>
      </c>
      <c r="K476" s="10">
        <v>145</v>
      </c>
      <c r="T476" s="7">
        <v>145</v>
      </c>
    </row>
    <row r="478" spans="1:19" ht="11.25">
      <c r="A478" s="56" t="s">
        <v>72</v>
      </c>
      <c r="B478" s="52"/>
      <c r="C478" s="10"/>
      <c r="D478" s="7"/>
      <c r="E478" s="10"/>
      <c r="Q478" s="10"/>
      <c r="R478" s="10"/>
      <c r="S478" s="10"/>
    </row>
    <row r="479" ht="11.25">
      <c r="A479" s="27" t="s">
        <v>37</v>
      </c>
    </row>
    <row r="480" spans="1:15" ht="11.25">
      <c r="A480" s="26" t="s">
        <v>33</v>
      </c>
      <c r="B480" s="6">
        <f>B470</f>
        <v>64</v>
      </c>
      <c r="C480" s="6">
        <f>C470</f>
        <v>38</v>
      </c>
      <c r="D480" s="7">
        <f>D470</f>
        <v>26</v>
      </c>
      <c r="E480" s="10">
        <f>E470</f>
        <v>2</v>
      </c>
      <c r="G480" s="10">
        <f aca="true" t="shared" si="36" ref="G480:O480">G470</f>
        <v>2</v>
      </c>
      <c r="H480" s="10">
        <f t="shared" si="36"/>
        <v>59</v>
      </c>
      <c r="I480" s="10">
        <f t="shared" si="36"/>
        <v>1</v>
      </c>
      <c r="J480" s="6">
        <f t="shared" si="36"/>
        <v>23</v>
      </c>
      <c r="K480" s="10">
        <f t="shared" si="36"/>
        <v>17</v>
      </c>
      <c r="L480" s="10">
        <f t="shared" si="36"/>
        <v>4</v>
      </c>
      <c r="M480" s="10">
        <f t="shared" si="36"/>
        <v>17</v>
      </c>
      <c r="N480" s="10">
        <f t="shared" si="36"/>
        <v>2</v>
      </c>
      <c r="O480" s="10">
        <f t="shared" si="36"/>
        <v>1</v>
      </c>
    </row>
    <row r="481" spans="1:9" ht="11.25">
      <c r="A481" s="26" t="s">
        <v>31</v>
      </c>
      <c r="B481" s="53">
        <f>B480/B$9</f>
        <v>0.3076923076923077</v>
      </c>
      <c r="C481" s="18">
        <f>C480/C$9</f>
        <v>0.2878787878787879</v>
      </c>
      <c r="D481" s="18">
        <f>D480/D$9</f>
        <v>0.34210526315789475</v>
      </c>
      <c r="E481" s="17">
        <f>E480/E$9</f>
        <v>0.2222222222222222</v>
      </c>
      <c r="F481" s="18"/>
      <c r="G481" s="18">
        <f>G480/G$9</f>
        <v>0.5</v>
      </c>
      <c r="H481" s="18">
        <f>H480/H$9</f>
        <v>0.31891891891891894</v>
      </c>
      <c r="I481" s="14">
        <f>I480/I$9</f>
        <v>0.1111111111111111</v>
      </c>
    </row>
    <row r="482" spans="1:5" ht="11.25">
      <c r="A482" s="27" t="s">
        <v>38</v>
      </c>
      <c r="D482" s="7"/>
      <c r="E482" s="10"/>
    </row>
    <row r="483" spans="1:20" ht="11.25">
      <c r="A483" s="26" t="s">
        <v>26</v>
      </c>
      <c r="B483" s="6">
        <v>1</v>
      </c>
      <c r="C483" s="6">
        <v>1</v>
      </c>
      <c r="H483" s="10">
        <v>1</v>
      </c>
      <c r="M483" s="10">
        <v>1</v>
      </c>
      <c r="T483" s="7">
        <v>1</v>
      </c>
    </row>
    <row r="484" spans="1:8" ht="11.25">
      <c r="A484" s="26" t="s">
        <v>27</v>
      </c>
      <c r="B484" s="17">
        <f>B483/B$9</f>
        <v>0.004807692307692308</v>
      </c>
      <c r="C484" s="17">
        <f>C483/C$9</f>
        <v>0.007575757575757576</v>
      </c>
      <c r="D484" s="14"/>
      <c r="E484" s="18"/>
      <c r="F484" s="18"/>
      <c r="G484" s="18"/>
      <c r="H484" s="18">
        <f>H483/H$9</f>
        <v>0.005405405405405406</v>
      </c>
    </row>
    <row r="485" spans="1:20" ht="11.25">
      <c r="A485" s="38" t="s">
        <v>28</v>
      </c>
      <c r="B485" s="6">
        <v>3.6</v>
      </c>
      <c r="C485" s="6">
        <v>3.6</v>
      </c>
      <c r="H485" s="10">
        <v>3.6</v>
      </c>
      <c r="M485" s="10">
        <v>3.6</v>
      </c>
      <c r="T485" s="7">
        <v>3.6</v>
      </c>
    </row>
    <row r="486" spans="1:20" ht="11.25">
      <c r="A486" s="26" t="s">
        <v>29</v>
      </c>
      <c r="B486" s="6">
        <v>134</v>
      </c>
      <c r="C486" s="6">
        <v>134</v>
      </c>
      <c r="H486" s="10">
        <v>134</v>
      </c>
      <c r="M486" s="10">
        <v>134</v>
      </c>
      <c r="T486" s="7">
        <v>134</v>
      </c>
    </row>
    <row r="487" spans="1:20" ht="12.75">
      <c r="A487" s="57"/>
      <c r="B487" s="58"/>
      <c r="C487" s="59"/>
      <c r="D487" s="57"/>
      <c r="E487" s="60"/>
      <c r="F487" s="60"/>
      <c r="G487" s="60"/>
      <c r="H487" s="60"/>
      <c r="I487" s="57"/>
      <c r="J487" s="60"/>
      <c r="K487" s="60"/>
      <c r="L487" s="60"/>
      <c r="M487" s="60"/>
      <c r="N487" s="60"/>
      <c r="O487" s="60"/>
      <c r="P487" s="57"/>
      <c r="Q487" s="60"/>
      <c r="R487" s="60"/>
      <c r="S487" s="60"/>
      <c r="T487" s="57"/>
    </row>
    <row r="488" spans="1:20" ht="12.75">
      <c r="A488" s="61" t="s">
        <v>73</v>
      </c>
      <c r="B488" s="62"/>
      <c r="C488" s="63"/>
      <c r="D488" s="64"/>
      <c r="E488" s="63"/>
      <c r="F488" s="63"/>
      <c r="G488" s="63"/>
      <c r="H488" s="63"/>
      <c r="I488" s="64"/>
      <c r="J488" s="63"/>
      <c r="K488" s="63"/>
      <c r="L488" s="63"/>
      <c r="M488" s="63"/>
      <c r="N488" s="65"/>
      <c r="O488" s="65"/>
      <c r="P488" s="66"/>
      <c r="Q488" s="65"/>
      <c r="R488" s="65"/>
      <c r="S488" s="65"/>
      <c r="T488" s="66"/>
    </row>
    <row r="489" spans="1:20" ht="12.75">
      <c r="A489" s="61" t="s">
        <v>37</v>
      </c>
      <c r="B489" s="62"/>
      <c r="C489" s="67"/>
      <c r="D489" s="68"/>
      <c r="E489" s="67"/>
      <c r="F489" s="67"/>
      <c r="G489" s="67"/>
      <c r="H489" s="67"/>
      <c r="I489" s="68"/>
      <c r="J489" s="67"/>
      <c r="K489" s="67"/>
      <c r="L489" s="67"/>
      <c r="M489" s="67"/>
      <c r="N489" s="69"/>
      <c r="O489" s="69"/>
      <c r="P489" s="66"/>
      <c r="Q489" s="69"/>
      <c r="R489" s="69"/>
      <c r="S489" s="69"/>
      <c r="T489" s="66"/>
    </row>
    <row r="490" spans="1:20" ht="12.75">
      <c r="A490" s="62" t="s">
        <v>26</v>
      </c>
      <c r="B490" s="70">
        <v>6</v>
      </c>
      <c r="C490" s="67">
        <v>5</v>
      </c>
      <c r="D490" s="68">
        <v>1</v>
      </c>
      <c r="E490" s="67">
        <v>2</v>
      </c>
      <c r="F490" s="67"/>
      <c r="G490" s="67"/>
      <c r="H490" s="67">
        <v>4</v>
      </c>
      <c r="I490" s="68"/>
      <c r="J490" s="67">
        <v>6</v>
      </c>
      <c r="K490" s="67"/>
      <c r="L490" s="67"/>
      <c r="M490" s="67"/>
      <c r="N490" s="71"/>
      <c r="O490" s="71"/>
      <c r="P490" s="72"/>
      <c r="Q490" s="73">
        <v>4</v>
      </c>
      <c r="R490" s="73">
        <v>1</v>
      </c>
      <c r="S490" s="73">
        <v>1</v>
      </c>
      <c r="T490" s="68"/>
    </row>
    <row r="491" spans="1:20" ht="12.75">
      <c r="A491" s="62" t="s">
        <v>27</v>
      </c>
      <c r="B491" s="53">
        <f>B490/'[1]Sheet1'!B$9</f>
        <v>0.019736842105263157</v>
      </c>
      <c r="C491" s="18">
        <f>C490/'[1]Sheet1'!C$9</f>
        <v>0.028901734104046242</v>
      </c>
      <c r="D491" s="14">
        <f>D490/'[1]Sheet1'!D$9</f>
        <v>0.007633587786259542</v>
      </c>
      <c r="E491" s="18">
        <f>E490/'[1]Sheet1'!E$9</f>
        <v>0.10526315789473684</v>
      </c>
      <c r="F491" s="18"/>
      <c r="G491" s="18"/>
      <c r="H491" s="18">
        <f>H490/'[1]Sheet1'!I$9</f>
        <v>0.01606425702811245</v>
      </c>
      <c r="I491" s="14"/>
      <c r="J491" s="67"/>
      <c r="K491" s="67"/>
      <c r="L491" s="67"/>
      <c r="M491" s="67"/>
      <c r="N491" s="71"/>
      <c r="O491" s="71"/>
      <c r="P491" s="72"/>
      <c r="Q491" s="73"/>
      <c r="R491" s="73"/>
      <c r="S491" s="73"/>
      <c r="T491" s="68"/>
    </row>
    <row r="492" spans="1:20" ht="12.75">
      <c r="A492" s="62" t="s">
        <v>28</v>
      </c>
      <c r="B492" s="74">
        <v>1.9</v>
      </c>
      <c r="C492" s="75">
        <v>1.9</v>
      </c>
      <c r="D492" s="76">
        <v>1.9</v>
      </c>
      <c r="E492" s="75">
        <v>1.5</v>
      </c>
      <c r="F492" s="75"/>
      <c r="G492" s="75"/>
      <c r="H492" s="75">
        <v>2.1</v>
      </c>
      <c r="I492" s="76"/>
      <c r="J492" s="77">
        <v>1.9</v>
      </c>
      <c r="K492" s="77"/>
      <c r="L492" s="77"/>
      <c r="M492" s="77"/>
      <c r="N492" s="78"/>
      <c r="O492" s="78"/>
      <c r="P492" s="79"/>
      <c r="Q492" s="80">
        <v>1.8</v>
      </c>
      <c r="R492" s="80">
        <v>1.9</v>
      </c>
      <c r="S492" s="80">
        <v>2.2</v>
      </c>
      <c r="T492" s="81"/>
    </row>
    <row r="493" spans="1:20" ht="12.75">
      <c r="A493" s="62" t="s">
        <v>29</v>
      </c>
      <c r="B493" s="70">
        <v>34</v>
      </c>
      <c r="C493" s="67">
        <v>32</v>
      </c>
      <c r="D493" s="68">
        <v>41</v>
      </c>
      <c r="E493" s="82">
        <v>21</v>
      </c>
      <c r="F493" s="82"/>
      <c r="G493" s="82"/>
      <c r="H493" s="67">
        <v>40</v>
      </c>
      <c r="I493" s="68"/>
      <c r="J493" s="82">
        <v>34</v>
      </c>
      <c r="K493" s="83"/>
      <c r="L493" s="67"/>
      <c r="M493" s="67"/>
      <c r="N493" s="71"/>
      <c r="O493" s="71"/>
      <c r="P493" s="72"/>
      <c r="Q493" s="73">
        <v>23</v>
      </c>
      <c r="R493" s="73">
        <v>41</v>
      </c>
      <c r="S493" s="73">
        <v>68</v>
      </c>
      <c r="T493" s="68"/>
    </row>
    <row r="494" spans="1:20" ht="12.75">
      <c r="A494" s="26" t="s">
        <v>30</v>
      </c>
      <c r="B494" s="6">
        <v>1</v>
      </c>
      <c r="C494" s="6">
        <v>1</v>
      </c>
      <c r="D494" s="7"/>
      <c r="E494" s="10"/>
      <c r="H494" s="10">
        <v>1</v>
      </c>
      <c r="M494" s="10">
        <v>1</v>
      </c>
      <c r="P494" s="72"/>
      <c r="Q494" s="73"/>
      <c r="R494" s="73"/>
      <c r="S494" s="73"/>
      <c r="T494" s="68"/>
    </row>
    <row r="495" spans="1:20" ht="12.75">
      <c r="A495" s="26" t="s">
        <v>33</v>
      </c>
      <c r="B495" s="6">
        <f>SUM(B494,B480)</f>
        <v>65</v>
      </c>
      <c r="C495" s="6">
        <f aca="true" t="shared" si="37" ref="C495:O495">SUM(C494,C480)</f>
        <v>39</v>
      </c>
      <c r="D495" s="7">
        <f t="shared" si="37"/>
        <v>26</v>
      </c>
      <c r="E495" s="10">
        <f t="shared" si="37"/>
        <v>2</v>
      </c>
      <c r="G495" s="10">
        <f t="shared" si="37"/>
        <v>2</v>
      </c>
      <c r="H495" s="10">
        <f t="shared" si="37"/>
        <v>60</v>
      </c>
      <c r="I495" s="10">
        <f t="shared" si="37"/>
        <v>1</v>
      </c>
      <c r="J495" s="6">
        <f t="shared" si="37"/>
        <v>23</v>
      </c>
      <c r="K495" s="10">
        <f t="shared" si="37"/>
        <v>17</v>
      </c>
      <c r="L495" s="10">
        <f t="shared" si="37"/>
        <v>4</v>
      </c>
      <c r="M495" s="10">
        <f t="shared" si="37"/>
        <v>18</v>
      </c>
      <c r="N495" s="10">
        <f t="shared" si="37"/>
        <v>2</v>
      </c>
      <c r="O495" s="10">
        <f t="shared" si="37"/>
        <v>1</v>
      </c>
      <c r="P495" s="72"/>
      <c r="Q495" s="73"/>
      <c r="R495" s="73"/>
      <c r="S495" s="73"/>
      <c r="T495" s="68"/>
    </row>
    <row r="496" spans="1:20" ht="12.75">
      <c r="A496" s="26" t="s">
        <v>31</v>
      </c>
      <c r="B496" s="53">
        <f>B495/B$9</f>
        <v>0.3125</v>
      </c>
      <c r="C496" s="18">
        <f>C495/C$9</f>
        <v>0.29545454545454547</v>
      </c>
      <c r="D496" s="18">
        <f>D495/D$9</f>
        <v>0.34210526315789475</v>
      </c>
      <c r="E496" s="17">
        <f>E495/E$9</f>
        <v>0.2222222222222222</v>
      </c>
      <c r="F496" s="18"/>
      <c r="G496" s="18">
        <f>G495/G$9</f>
        <v>0.5</v>
      </c>
      <c r="H496" s="18">
        <f>H495/H$9</f>
        <v>0.32432432432432434</v>
      </c>
      <c r="I496" s="14">
        <f>I495/I$9</f>
        <v>0.1111111111111111</v>
      </c>
      <c r="P496" s="72"/>
      <c r="Q496" s="73"/>
      <c r="R496" s="73"/>
      <c r="S496" s="73"/>
      <c r="T496" s="68"/>
    </row>
    <row r="497" spans="1:20" ht="12.75">
      <c r="A497" s="61" t="s">
        <v>38</v>
      </c>
      <c r="B497" s="70"/>
      <c r="C497" s="67"/>
      <c r="D497" s="68"/>
      <c r="E497" s="67"/>
      <c r="F497" s="67"/>
      <c r="G497" s="67"/>
      <c r="H497" s="67"/>
      <c r="I497" s="68"/>
      <c r="J497" s="67"/>
      <c r="K497" s="67"/>
      <c r="L497" s="67"/>
      <c r="M497" s="67"/>
      <c r="N497" s="71"/>
      <c r="O497" s="71"/>
      <c r="P497" s="72"/>
      <c r="Q497" s="73"/>
      <c r="R497" s="73"/>
      <c r="S497" s="73"/>
      <c r="T497" s="68"/>
    </row>
    <row r="498" spans="1:20" ht="11.25">
      <c r="A498" s="62" t="s">
        <v>26</v>
      </c>
      <c r="B498" s="70">
        <v>3</v>
      </c>
      <c r="C498" s="67">
        <v>1</v>
      </c>
      <c r="D498" s="68">
        <v>2</v>
      </c>
      <c r="E498" s="67"/>
      <c r="F498" s="67"/>
      <c r="G498" s="67"/>
      <c r="H498" s="67">
        <v>3</v>
      </c>
      <c r="I498" s="68"/>
      <c r="J498" s="67"/>
      <c r="K498" s="67">
        <v>1</v>
      </c>
      <c r="L498" s="67"/>
      <c r="M498" s="67">
        <v>2</v>
      </c>
      <c r="N498" s="67"/>
      <c r="O498" s="73"/>
      <c r="P498" s="68"/>
      <c r="Q498" s="73"/>
      <c r="R498" s="73"/>
      <c r="S498" s="73">
        <v>1</v>
      </c>
      <c r="T498" s="68">
        <v>2</v>
      </c>
    </row>
    <row r="499" spans="1:20" ht="11.25">
      <c r="A499" s="62" t="s">
        <v>27</v>
      </c>
      <c r="B499" s="53">
        <f>B498/'[1]Sheet1'!B$9</f>
        <v>0.009868421052631578</v>
      </c>
      <c r="C499" s="18">
        <f>C498/'[1]Sheet1'!C$9</f>
        <v>0.005780346820809248</v>
      </c>
      <c r="D499" s="14">
        <f>D498/'[1]Sheet1'!D$9</f>
        <v>0.015267175572519083</v>
      </c>
      <c r="E499" s="18"/>
      <c r="F499" s="18"/>
      <c r="G499" s="18"/>
      <c r="H499" s="18">
        <f>H498/'[1]Sheet1'!I$9</f>
        <v>0.012048192771084338</v>
      </c>
      <c r="I499" s="14"/>
      <c r="J499" s="67"/>
      <c r="K499" s="67"/>
      <c r="L499" s="67"/>
      <c r="M499" s="67"/>
      <c r="N499" s="67"/>
      <c r="O499" s="73"/>
      <c r="P499" s="68"/>
      <c r="Q499" s="73"/>
      <c r="R499" s="73"/>
      <c r="S499" s="73"/>
      <c r="T499" s="68"/>
    </row>
    <row r="500" spans="1:20" ht="11.25">
      <c r="A500" s="62" t="s">
        <v>28</v>
      </c>
      <c r="B500" s="84">
        <v>2.9</v>
      </c>
      <c r="C500" s="77">
        <v>3.6</v>
      </c>
      <c r="D500" s="81">
        <v>2.5</v>
      </c>
      <c r="E500" s="77"/>
      <c r="F500" s="77"/>
      <c r="G500" s="77"/>
      <c r="H500" s="77">
        <v>2.9</v>
      </c>
      <c r="I500" s="81"/>
      <c r="J500" s="77"/>
      <c r="K500" s="77">
        <v>2</v>
      </c>
      <c r="L500" s="77"/>
      <c r="M500" s="77">
        <v>3.3</v>
      </c>
      <c r="N500" s="83"/>
      <c r="O500" s="80"/>
      <c r="P500" s="81"/>
      <c r="Q500" s="80"/>
      <c r="R500" s="80"/>
      <c r="S500" s="80">
        <v>3</v>
      </c>
      <c r="T500" s="85">
        <v>2.8</v>
      </c>
    </row>
    <row r="501" spans="1:20" ht="11.25">
      <c r="A501" s="62" t="s">
        <v>29</v>
      </c>
      <c r="B501" s="86">
        <v>122</v>
      </c>
      <c r="C501" s="87">
        <v>140</v>
      </c>
      <c r="D501" s="85">
        <v>114</v>
      </c>
      <c r="E501" s="87"/>
      <c r="F501" s="87"/>
      <c r="G501" s="87"/>
      <c r="H501" s="87">
        <v>122</v>
      </c>
      <c r="I501" s="85"/>
      <c r="J501" s="87"/>
      <c r="K501" s="87">
        <v>148</v>
      </c>
      <c r="L501" s="87"/>
      <c r="M501" s="87">
        <v>110</v>
      </c>
      <c r="N501" s="87"/>
      <c r="O501" s="88"/>
      <c r="P501" s="85"/>
      <c r="Q501" s="88"/>
      <c r="R501" s="88"/>
      <c r="S501" s="88">
        <v>79</v>
      </c>
      <c r="T501" s="85">
        <v>144</v>
      </c>
    </row>
    <row r="503" spans="1:20" ht="12.75">
      <c r="A503" s="61" t="s">
        <v>74</v>
      </c>
      <c r="B503" s="62"/>
      <c r="C503" s="63"/>
      <c r="D503" s="64"/>
      <c r="E503" s="63"/>
      <c r="F503" s="63"/>
      <c r="G503" s="63"/>
      <c r="H503" s="63"/>
      <c r="I503" s="64"/>
      <c r="J503" s="63"/>
      <c r="K503" s="63"/>
      <c r="L503" s="63"/>
      <c r="M503" s="63"/>
      <c r="N503" s="65"/>
      <c r="O503" s="65"/>
      <c r="P503" s="66"/>
      <c r="Q503" s="65"/>
      <c r="R503" s="65"/>
      <c r="S503" s="65"/>
      <c r="T503" s="66"/>
    </row>
    <row r="504" spans="1:20" ht="12.75">
      <c r="A504" s="61" t="s">
        <v>37</v>
      </c>
      <c r="B504" s="62"/>
      <c r="C504" s="67"/>
      <c r="D504" s="68"/>
      <c r="E504" s="67"/>
      <c r="F504" s="67"/>
      <c r="G504" s="67"/>
      <c r="H504" s="67"/>
      <c r="I504" s="68"/>
      <c r="J504" s="67"/>
      <c r="K504" s="67"/>
      <c r="L504" s="67"/>
      <c r="M504" s="67"/>
      <c r="N504" s="69"/>
      <c r="O504" s="69"/>
      <c r="P504" s="66"/>
      <c r="Q504" s="69"/>
      <c r="R504" s="69"/>
      <c r="S504" s="69"/>
      <c r="T504" s="66"/>
    </row>
    <row r="505" spans="1:20" ht="12.75">
      <c r="A505" s="62" t="s">
        <v>26</v>
      </c>
      <c r="B505" s="70">
        <v>5</v>
      </c>
      <c r="C505" s="67">
        <v>4</v>
      </c>
      <c r="D505" s="68">
        <v>1</v>
      </c>
      <c r="E505" s="67">
        <v>2</v>
      </c>
      <c r="F505" s="67"/>
      <c r="G505" s="67"/>
      <c r="H505" s="67">
        <v>3</v>
      </c>
      <c r="I505" s="68"/>
      <c r="J505" s="67">
        <v>5</v>
      </c>
      <c r="K505" s="67"/>
      <c r="L505" s="67"/>
      <c r="M505" s="67"/>
      <c r="N505" s="71"/>
      <c r="O505" s="71"/>
      <c r="P505" s="72"/>
      <c r="Q505" s="73">
        <v>1</v>
      </c>
      <c r="R505" s="73">
        <v>3</v>
      </c>
      <c r="S505" s="73">
        <v>1</v>
      </c>
      <c r="T505" s="68"/>
    </row>
    <row r="506" spans="1:20" ht="12.75">
      <c r="A506" s="62" t="s">
        <v>27</v>
      </c>
      <c r="B506" s="53">
        <f>B505/'[1]Sheet1'!B$9</f>
        <v>0.01644736842105263</v>
      </c>
      <c r="C506" s="18">
        <f>C505/'[1]Sheet1'!C$9</f>
        <v>0.023121387283236993</v>
      </c>
      <c r="D506" s="14">
        <f>D505/'[1]Sheet1'!D$9</f>
        <v>0.007633587786259542</v>
      </c>
      <c r="E506" s="18">
        <f>E505/'[1]Sheet1'!E$9</f>
        <v>0.10526315789473684</v>
      </c>
      <c r="F506" s="18"/>
      <c r="G506" s="18"/>
      <c r="H506" s="18">
        <f>H505/'[1]Sheet1'!I$9</f>
        <v>0.012048192771084338</v>
      </c>
      <c r="I506" s="14"/>
      <c r="J506" s="67"/>
      <c r="K506" s="67"/>
      <c r="L506" s="67"/>
      <c r="M506" s="67"/>
      <c r="N506" s="71"/>
      <c r="O506" s="71"/>
      <c r="P506" s="72"/>
      <c r="Q506" s="73"/>
      <c r="R506" s="73"/>
      <c r="S506" s="73"/>
      <c r="T506" s="68"/>
    </row>
    <row r="507" spans="1:20" ht="12.75">
      <c r="A507" s="62" t="s">
        <v>28</v>
      </c>
      <c r="B507" s="74">
        <v>2.1</v>
      </c>
      <c r="C507" s="75">
        <v>2</v>
      </c>
      <c r="D507" s="76">
        <v>2.4</v>
      </c>
      <c r="E507" s="75">
        <v>1.9</v>
      </c>
      <c r="F507" s="75"/>
      <c r="G507" s="75"/>
      <c r="H507" s="75">
        <v>2.2</v>
      </c>
      <c r="I507" s="76"/>
      <c r="J507" s="77">
        <v>2.1</v>
      </c>
      <c r="K507" s="77"/>
      <c r="L507" s="77"/>
      <c r="M507" s="77"/>
      <c r="N507" s="78"/>
      <c r="O507" s="78"/>
      <c r="P507" s="79"/>
      <c r="Q507" s="80">
        <v>2.3</v>
      </c>
      <c r="R507" s="80">
        <v>2</v>
      </c>
      <c r="S507" s="80">
        <v>2.1</v>
      </c>
      <c r="T507" s="81"/>
    </row>
    <row r="508" spans="1:20" ht="12.75">
      <c r="A508" s="62" t="s">
        <v>29</v>
      </c>
      <c r="B508" s="70">
        <v>43</v>
      </c>
      <c r="C508" s="67">
        <v>40</v>
      </c>
      <c r="D508" s="68">
        <v>55</v>
      </c>
      <c r="E508" s="82">
        <v>27</v>
      </c>
      <c r="F508" s="82"/>
      <c r="G508" s="82"/>
      <c r="H508" s="67">
        <v>53</v>
      </c>
      <c r="I508" s="68"/>
      <c r="J508" s="82">
        <v>43</v>
      </c>
      <c r="K508" s="83"/>
      <c r="L508" s="67"/>
      <c r="M508" s="67"/>
      <c r="N508" s="71"/>
      <c r="O508" s="71"/>
      <c r="P508" s="72"/>
      <c r="Q508" s="73">
        <v>24</v>
      </c>
      <c r="R508" s="73">
        <v>40</v>
      </c>
      <c r="S508" s="73">
        <v>68</v>
      </c>
      <c r="T508" s="68"/>
    </row>
    <row r="509" spans="1:15" ht="11.25">
      <c r="A509" s="26" t="s">
        <v>33</v>
      </c>
      <c r="B509" s="6">
        <f>B495</f>
        <v>65</v>
      </c>
      <c r="C509" s="6">
        <f aca="true" t="shared" si="38" ref="C509:O509">C495</f>
        <v>39</v>
      </c>
      <c r="D509" s="7">
        <f t="shared" si="38"/>
        <v>26</v>
      </c>
      <c r="E509" s="10">
        <f t="shared" si="38"/>
        <v>2</v>
      </c>
      <c r="G509" s="10">
        <f t="shared" si="38"/>
        <v>2</v>
      </c>
      <c r="H509" s="10">
        <f t="shared" si="38"/>
        <v>60</v>
      </c>
      <c r="I509" s="10">
        <f t="shared" si="38"/>
        <v>1</v>
      </c>
      <c r="J509" s="6">
        <f t="shared" si="38"/>
        <v>23</v>
      </c>
      <c r="K509" s="10">
        <f t="shared" si="38"/>
        <v>17</v>
      </c>
      <c r="L509" s="10">
        <f t="shared" si="38"/>
        <v>4</v>
      </c>
      <c r="M509" s="10">
        <f t="shared" si="38"/>
        <v>18</v>
      </c>
      <c r="N509" s="10">
        <f t="shared" si="38"/>
        <v>2</v>
      </c>
      <c r="O509" s="10">
        <f t="shared" si="38"/>
        <v>1</v>
      </c>
    </row>
    <row r="510" spans="1:9" ht="11.25">
      <c r="A510" s="26" t="s">
        <v>31</v>
      </c>
      <c r="B510" s="53">
        <f>B509/B$9</f>
        <v>0.3125</v>
      </c>
      <c r="C510" s="18">
        <f>C509/C$9</f>
        <v>0.29545454545454547</v>
      </c>
      <c r="D510" s="18">
        <f>D509/D$9</f>
        <v>0.34210526315789475</v>
      </c>
      <c r="E510" s="17">
        <f>E509/E$9</f>
        <v>0.2222222222222222</v>
      </c>
      <c r="F510" s="18"/>
      <c r="G510" s="18">
        <f>G509/G$9</f>
        <v>0.5</v>
      </c>
      <c r="H510" s="18">
        <f>H509/H$9</f>
        <v>0.32432432432432434</v>
      </c>
      <c r="I510" s="14">
        <f>I509/I$9</f>
        <v>0.1111111111111111</v>
      </c>
    </row>
    <row r="511" spans="1:20" ht="12.75">
      <c r="A511" s="61" t="s">
        <v>38</v>
      </c>
      <c r="B511" s="70"/>
      <c r="C511" s="67"/>
      <c r="D511" s="68"/>
      <c r="E511" s="67"/>
      <c r="F511" s="67"/>
      <c r="G511" s="67"/>
      <c r="H511" s="67"/>
      <c r="I511" s="68"/>
      <c r="J511" s="67"/>
      <c r="K511" s="67"/>
      <c r="L511" s="67"/>
      <c r="M511" s="67"/>
      <c r="N511" s="71"/>
      <c r="O511" s="71"/>
      <c r="P511" s="72"/>
      <c r="Q511" s="73"/>
      <c r="R511" s="73"/>
      <c r="S511" s="73"/>
      <c r="T511" s="68"/>
    </row>
    <row r="512" spans="1:20" ht="11.25">
      <c r="A512" s="62" t="s">
        <v>26</v>
      </c>
      <c r="B512" s="70">
        <v>2</v>
      </c>
      <c r="C512" s="67"/>
      <c r="D512" s="68">
        <v>2</v>
      </c>
      <c r="E512" s="67"/>
      <c r="F512" s="67"/>
      <c r="G512" s="67"/>
      <c r="H512" s="67">
        <v>2</v>
      </c>
      <c r="I512" s="68"/>
      <c r="J512" s="67"/>
      <c r="K512" s="67">
        <v>1</v>
      </c>
      <c r="L512" s="67"/>
      <c r="M512" s="67">
        <v>1</v>
      </c>
      <c r="N512" s="67"/>
      <c r="O512" s="73"/>
      <c r="P512" s="68"/>
      <c r="Q512" s="73"/>
      <c r="R512" s="73"/>
      <c r="S512" s="73"/>
      <c r="T512" s="68">
        <v>2</v>
      </c>
    </row>
    <row r="513" spans="1:20" ht="11.25">
      <c r="A513" s="62" t="s">
        <v>27</v>
      </c>
      <c r="B513" s="53">
        <f>B512/'[1]Sheet1'!B$9</f>
        <v>0.006578947368421052</v>
      </c>
      <c r="C513" s="18"/>
      <c r="D513" s="14">
        <f>D512/'[1]Sheet1'!D$9</f>
        <v>0.015267175572519083</v>
      </c>
      <c r="E513" s="18"/>
      <c r="F513" s="18"/>
      <c r="G513" s="18"/>
      <c r="H513" s="18">
        <f>H512/'[1]Sheet1'!I$9</f>
        <v>0.008032128514056224</v>
      </c>
      <c r="I513" s="14"/>
      <c r="J513" s="67"/>
      <c r="K513" s="67"/>
      <c r="L513" s="67"/>
      <c r="M513" s="67"/>
      <c r="N513" s="67"/>
      <c r="O513" s="73"/>
      <c r="P513" s="68"/>
      <c r="Q513" s="73"/>
      <c r="R513" s="73"/>
      <c r="S513" s="73"/>
      <c r="T513" s="68"/>
    </row>
    <row r="514" spans="1:20" ht="11.25">
      <c r="A514" s="62" t="s">
        <v>28</v>
      </c>
      <c r="B514" s="84">
        <v>2.6</v>
      </c>
      <c r="C514" s="77"/>
      <c r="D514" s="81">
        <v>2.6</v>
      </c>
      <c r="E514" s="77"/>
      <c r="F514" s="77"/>
      <c r="G514" s="77"/>
      <c r="H514" s="77">
        <v>2.6</v>
      </c>
      <c r="I514" s="81"/>
      <c r="J514" s="77"/>
      <c r="K514" s="77">
        <v>2</v>
      </c>
      <c r="L514" s="77"/>
      <c r="M514" s="77">
        <v>3.1</v>
      </c>
      <c r="N514" s="83"/>
      <c r="O514" s="80"/>
      <c r="P514" s="81"/>
      <c r="Q514" s="80"/>
      <c r="R514" s="80"/>
      <c r="S514" s="80"/>
      <c r="T514" s="85">
        <v>2.6</v>
      </c>
    </row>
    <row r="515" spans="1:20" ht="11.25">
      <c r="A515" s="62" t="s">
        <v>29</v>
      </c>
      <c r="B515" s="86">
        <v>125</v>
      </c>
      <c r="C515" s="87"/>
      <c r="D515" s="85">
        <v>125</v>
      </c>
      <c r="E515" s="87"/>
      <c r="F515" s="87"/>
      <c r="G515" s="87"/>
      <c r="H515" s="87">
        <v>125</v>
      </c>
      <c r="I515" s="85"/>
      <c r="J515" s="87"/>
      <c r="K515" s="87">
        <v>158</v>
      </c>
      <c r="L515" s="87"/>
      <c r="M515" s="87">
        <v>91</v>
      </c>
      <c r="N515" s="87"/>
      <c r="O515" s="88"/>
      <c r="P515" s="85"/>
      <c r="Q515" s="88"/>
      <c r="R515" s="88"/>
      <c r="S515" s="88"/>
      <c r="T515" s="85">
        <v>125</v>
      </c>
    </row>
  </sheetData>
  <sheetProtection/>
  <mergeCells count="7">
    <mergeCell ref="A1:T1"/>
    <mergeCell ref="A2:T2"/>
    <mergeCell ref="A3:T3"/>
    <mergeCell ref="C5:D5"/>
    <mergeCell ref="E5:I5"/>
    <mergeCell ref="J5:P5"/>
    <mergeCell ref="Q5:T5"/>
  </mergeCells>
  <printOptions horizontalCentered="1"/>
  <pageMargins left="0.25" right="0.25" top="1" bottom="1" header="0.5" footer="0.5"/>
  <pageSetup horizontalDpi="300" verticalDpi="300" orientation="landscape" pageOrder="overThenDown" r:id="rId1"/>
  <headerFooter alignWithMargins="0">
    <oddFooter>&amp;L&amp;9Institutional Research&amp;R&amp;9e:\Flow\&amp;F
&amp;T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 Dir IR</dc:creator>
  <cp:keywords/>
  <dc:description/>
  <cp:lastModifiedBy>ITS</cp:lastModifiedBy>
  <cp:lastPrinted>2003-11-20T19:13:29Z</cp:lastPrinted>
  <dcterms:created xsi:type="dcterms:W3CDTF">1997-03-11T18:53:11Z</dcterms:created>
  <dcterms:modified xsi:type="dcterms:W3CDTF">2009-03-12T15:50:51Z</dcterms:modified>
  <cp:category/>
  <cp:version/>
  <cp:contentType/>
  <cp:contentStatus/>
</cp:coreProperties>
</file>