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951" sheetId="1" r:id="rId1"/>
  </sheets>
  <definedNames>
    <definedName name="_xlnm.Print_Area" localSheetId="0">'951'!$A$1:$U$432</definedName>
    <definedName name="_xlnm.Print_Titles" localSheetId="0">'951'!$1:$6</definedName>
  </definedNames>
  <calcPr fullCalcOnLoad="1"/>
</workbook>
</file>

<file path=xl/sharedStrings.xml><?xml version="1.0" encoding="utf-8"?>
<sst xmlns="http://schemas.openxmlformats.org/spreadsheetml/2006/main" count="479" uniqueCount="75">
  <si>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</si>
  <si>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</si>
  <si>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</si>
  <si>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</si>
  <si>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</si>
  <si>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</si>
  <si>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</si>
  <si>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</si>
  <si>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</si>
  <si>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</si>
  <si>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</si>
  <si>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Asian Am</t>
  </si>
  <si>
    <t>Hisp Am</t>
  </si>
  <si>
    <t>White/Cau</t>
  </si>
  <si>
    <t>Unkn/Oth</t>
  </si>
  <si>
    <t>A&amp;S</t>
  </si>
  <si>
    <t>BA</t>
  </si>
  <si>
    <t>EAP</t>
  </si>
  <si>
    <t>HHS</t>
  </si>
  <si>
    <t>MUS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</si>
  <si>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</si>
  <si>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</si>
  <si>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</si>
  <si>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</si>
  <si>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</si>
  <si>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</si>
  <si>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</si>
  <si>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</si>
  <si>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</si>
  <si>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</si>
  <si>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</si>
  <si>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FALL 95</t>
  </si>
  <si>
    <t>SPRING 96</t>
  </si>
  <si>
    <t>GRAD</t>
  </si>
  <si>
    <t>CUM % GRAD</t>
  </si>
  <si>
    <t>SUMMER 96</t>
  </si>
  <si>
    <t>FALL 96</t>
  </si>
  <si>
    <t>CUM GRAD</t>
  </si>
  <si>
    <t>SPRING 97</t>
  </si>
  <si>
    <t>SUMMER 97</t>
  </si>
  <si>
    <t>FALL 97</t>
  </si>
  <si>
    <t>FIRELANDS CAMPUS</t>
  </si>
  <si>
    <t>MAIN CAMPUS</t>
  </si>
  <si>
    <t>SPRING 98</t>
  </si>
  <si>
    <t>FALL 1995 FIRELANDS CAMPUS FULL-TIME NEW FIRST YEAR STUDENTS</t>
  </si>
  <si>
    <t>SUMMER 98</t>
  </si>
  <si>
    <t>FALL 98</t>
  </si>
  <si>
    <t>SPRING 99</t>
  </si>
  <si>
    <t>FALL 99</t>
  </si>
  <si>
    <t>SUMMER 99</t>
  </si>
  <si>
    <t>SPRING 00</t>
  </si>
  <si>
    <t>SUMMER 00</t>
  </si>
  <si>
    <t>FALL 2000</t>
  </si>
  <si>
    <t>SPRING 2001</t>
  </si>
  <si>
    <t>SUMMER 2001</t>
  </si>
  <si>
    <t>FALL 2001</t>
  </si>
  <si>
    <t>SPRING 2002</t>
  </si>
  <si>
    <t>FALL 2002</t>
  </si>
  <si>
    <t>SUMMER 2002</t>
  </si>
  <si>
    <t>SPRING 2003</t>
  </si>
  <si>
    <t>FALL 2003</t>
  </si>
  <si>
    <t>SPRING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</si>
  <si>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</si>
  <si>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</si>
  <si>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</si>
  <si>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</si>
  <si>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</si>
  <si>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</si>
  <si>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</si>
  <si>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</si>
  <si>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FALL 2007</t>
  </si>
  <si>
    <t>SPRING 2008</t>
  </si>
  <si>
    <t>SUMMER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</si>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</sst>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76" fontId="6" fillId="0" borderId="13" xfId="0" applyNumberFormat="1" applyFont="1" applyBorder="1" applyAlignment="1">
      <alignment horizontal="center"/>
    </xf>
    <xf numFmtId="176" fontId="6" fillId="0" borderId="14" xfId="59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center"/>
    </xf>
    <xf numFmtId="176" fontId="6" fillId="0" borderId="13" xfId="59" applyNumberFormat="1" applyFont="1" applyBorder="1" applyAlignment="1">
      <alignment horizontal="center"/>
    </xf>
    <xf numFmtId="176" fontId="6" fillId="0" borderId="0" xfId="59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18" borderId="15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5" fillId="18" borderId="16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18" borderId="17" xfId="0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5" fillId="18" borderId="15" xfId="0" applyFont="1" applyFill="1" applyBorder="1" applyAlignment="1">
      <alignment horizontal="center"/>
    </xf>
    <xf numFmtId="2" fontId="0" fillId="0" borderId="13" xfId="0" applyNumberFormat="1" applyBorder="1" applyAlignment="1">
      <alignment/>
    </xf>
    <xf numFmtId="0" fontId="5" fillId="18" borderId="0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18" borderId="11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4" xfId="0" applyFont="1" applyBorder="1" applyAlignment="1">
      <alignment/>
    </xf>
    <xf numFmtId="9" fontId="6" fillId="0" borderId="13" xfId="59" applyFont="1" applyBorder="1" applyAlignment="1">
      <alignment horizontal="center"/>
    </xf>
    <xf numFmtId="9" fontId="6" fillId="0" borderId="0" xfId="59" applyFont="1" applyBorder="1" applyAlignment="1">
      <alignment horizontal="center"/>
    </xf>
    <xf numFmtId="9" fontId="6" fillId="0" borderId="14" xfId="59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76" fontId="12" fillId="0" borderId="13" xfId="59" applyNumberFormat="1" applyFont="1" applyBorder="1" applyAlignment="1">
      <alignment horizontal="center"/>
    </xf>
    <xf numFmtId="9" fontId="12" fillId="0" borderId="0" xfId="59" applyNumberFormat="1" applyFont="1" applyBorder="1" applyAlignment="1">
      <alignment horizontal="center"/>
    </xf>
    <xf numFmtId="9" fontId="13" fillId="0" borderId="0" xfId="59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18" borderId="19" xfId="0" applyFont="1" applyFill="1" applyBorder="1" applyAlignment="1">
      <alignment horizontal="center"/>
    </xf>
    <xf numFmtId="0" fontId="5" fillId="18" borderId="15" xfId="0" applyFont="1" applyFill="1" applyBorder="1" applyAlignment="1">
      <alignment horizontal="center"/>
    </xf>
    <xf numFmtId="0" fontId="5" fillId="18" borderId="20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18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4"/>
  <sheetViews>
    <sheetView tabSelected="1" zoomScalePageLayoutView="0" workbookViewId="0" topLeftCell="A1">
      <pane ySplit="6" topLeftCell="BM465" activePane="bottomLeft" state="frozen"/>
      <selection pane="topLeft" activeCell="A1" sqref="A1"/>
      <selection pane="bottomLeft" activeCell="F504" sqref="F504"/>
    </sheetView>
  </sheetViews>
  <sheetFormatPr defaultColWidth="9.140625" defaultRowHeight="12.75"/>
  <cols>
    <col min="1" max="1" width="17.421875" style="35" customWidth="1"/>
    <col min="2" max="3" width="6.7109375" style="6" customWidth="1"/>
    <col min="4" max="4" width="6.140625" style="9" customWidth="1"/>
    <col min="5" max="5" width="8.28125" style="6" customWidth="1"/>
    <col min="6" max="6" width="7.8515625" style="9" customWidth="1"/>
    <col min="7" max="7" width="7.7109375" style="9" customWidth="1"/>
    <col min="8" max="8" width="9.00390625" style="9" customWidth="1"/>
    <col min="9" max="9" width="8.421875" style="9" customWidth="1"/>
    <col min="10" max="10" width="4.8515625" style="6" customWidth="1"/>
    <col min="11" max="11" width="5.28125" style="9" customWidth="1"/>
    <col min="12" max="17" width="4.8515625" style="9" customWidth="1"/>
    <col min="18" max="18" width="4.8515625" style="6" customWidth="1"/>
    <col min="19" max="20" width="4.8515625" style="9" customWidth="1"/>
    <col min="21" max="21" width="4.8515625" style="7" customWidth="1"/>
  </cols>
  <sheetData>
    <row r="1" spans="1:21" s="1" customFormat="1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1" customFormat="1" ht="15.7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s="1" customFormat="1" ht="15.75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51" customFormat="1" ht="11.25">
      <c r="A4" s="5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49"/>
      <c r="Q4" s="2"/>
      <c r="R4" s="2"/>
      <c r="S4" s="2"/>
      <c r="T4" s="2"/>
      <c r="U4" s="2"/>
    </row>
    <row r="5" spans="1:21" s="32" customFormat="1" ht="11.25">
      <c r="A5" s="34"/>
      <c r="B5" s="42"/>
      <c r="C5" s="65" t="s">
        <v>2</v>
      </c>
      <c r="D5" s="65"/>
      <c r="E5" s="66" t="s">
        <v>3</v>
      </c>
      <c r="F5" s="65"/>
      <c r="G5" s="65"/>
      <c r="H5" s="65"/>
      <c r="I5" s="67"/>
      <c r="J5" s="65" t="s">
        <v>4</v>
      </c>
      <c r="K5" s="65"/>
      <c r="L5" s="65"/>
      <c r="M5" s="65"/>
      <c r="N5" s="65"/>
      <c r="O5" s="65"/>
      <c r="P5" s="65"/>
      <c r="Q5" s="65"/>
      <c r="R5" s="68" t="s">
        <v>5</v>
      </c>
      <c r="S5" s="69"/>
      <c r="T5" s="69"/>
      <c r="U5" s="70"/>
    </row>
    <row r="6" spans="1:21" s="45" customFormat="1" ht="11.25">
      <c r="A6" s="39" t="s">
        <v>6</v>
      </c>
      <c r="B6" s="39" t="s">
        <v>7</v>
      </c>
      <c r="C6" s="39" t="s">
        <v>8</v>
      </c>
      <c r="D6" s="37" t="s">
        <v>9</v>
      </c>
      <c r="E6" s="39" t="s">
        <v>10</v>
      </c>
      <c r="F6" s="37" t="s">
        <v>11</v>
      </c>
      <c r="G6" s="37" t="s">
        <v>12</v>
      </c>
      <c r="H6" s="37" t="s">
        <v>13</v>
      </c>
      <c r="I6" s="37" t="s">
        <v>14</v>
      </c>
      <c r="J6" s="39" t="s">
        <v>22</v>
      </c>
      <c r="K6" s="37" t="s">
        <v>15</v>
      </c>
      <c r="L6" s="37" t="s">
        <v>16</v>
      </c>
      <c r="M6" s="37" t="s">
        <v>17</v>
      </c>
      <c r="N6" s="37" t="s">
        <v>18</v>
      </c>
      <c r="O6" s="37" t="s">
        <v>19</v>
      </c>
      <c r="P6" s="37" t="s">
        <v>20</v>
      </c>
      <c r="Q6" s="37" t="s">
        <v>21</v>
      </c>
      <c r="R6" s="47" t="s">
        <v>23</v>
      </c>
      <c r="S6" s="44" t="s">
        <v>24</v>
      </c>
      <c r="T6" s="44" t="s">
        <v>25</v>
      </c>
      <c r="U6" s="48" t="s">
        <v>26</v>
      </c>
    </row>
    <row r="7" spans="1:21" s="1" customFormat="1" ht="11.25">
      <c r="A7" s="5"/>
      <c r="B7" s="6"/>
      <c r="C7" s="6"/>
      <c r="D7" s="9"/>
      <c r="E7" s="6"/>
      <c r="F7" s="9"/>
      <c r="G7" s="9"/>
      <c r="H7" s="9"/>
      <c r="I7" s="9"/>
      <c r="J7" s="6"/>
      <c r="K7" s="9"/>
      <c r="L7" s="9"/>
      <c r="M7" s="9"/>
      <c r="N7" s="9"/>
      <c r="O7" s="9"/>
      <c r="P7" s="9"/>
      <c r="Q7" s="9"/>
      <c r="R7" s="6"/>
      <c r="S7" s="9"/>
      <c r="T7" s="9"/>
      <c r="U7" s="7"/>
    </row>
    <row r="8" spans="1:21" s="1" customFormat="1" ht="11.25">
      <c r="A8" s="29" t="s">
        <v>31</v>
      </c>
      <c r="B8" s="6"/>
      <c r="C8" s="6"/>
      <c r="D8" s="9"/>
      <c r="E8" s="6"/>
      <c r="F8" s="9"/>
      <c r="G8" s="9"/>
      <c r="H8" s="9"/>
      <c r="I8" s="9"/>
      <c r="J8" s="6"/>
      <c r="K8" s="9"/>
      <c r="L8" s="9"/>
      <c r="M8" s="9"/>
      <c r="N8" s="9"/>
      <c r="O8" s="9"/>
      <c r="P8" s="9"/>
      <c r="Q8" s="9"/>
      <c r="R8" s="6"/>
      <c r="S8" s="9"/>
      <c r="T8" s="9"/>
      <c r="U8" s="7"/>
    </row>
    <row r="9" spans="1:21" s="1" customFormat="1" ht="11.25" customHeight="1">
      <c r="A9" s="5" t="s">
        <v>27</v>
      </c>
      <c r="B9" s="6">
        <f>SUM(C9:D9)</f>
        <v>201</v>
      </c>
      <c r="C9" s="6">
        <v>140</v>
      </c>
      <c r="D9" s="9">
        <v>61</v>
      </c>
      <c r="E9" s="6">
        <v>14</v>
      </c>
      <c r="F9" s="9">
        <v>2</v>
      </c>
      <c r="G9" s="9">
        <v>1</v>
      </c>
      <c r="H9" s="9">
        <v>176</v>
      </c>
      <c r="I9" s="9">
        <v>8</v>
      </c>
      <c r="J9" s="6">
        <v>201</v>
      </c>
      <c r="K9" s="9"/>
      <c r="L9" s="9"/>
      <c r="M9" s="9"/>
      <c r="N9" s="9"/>
      <c r="O9" s="9"/>
      <c r="P9" s="9"/>
      <c r="Q9" s="9"/>
      <c r="R9" s="6">
        <v>201</v>
      </c>
      <c r="S9" s="9"/>
      <c r="T9" s="9"/>
      <c r="U9" s="7"/>
    </row>
    <row r="10" spans="1:21" s="1" customFormat="1" ht="11.25" customHeight="1">
      <c r="A10" s="5"/>
      <c r="B10" s="6"/>
      <c r="C10" s="6"/>
      <c r="D10" s="9"/>
      <c r="E10" s="6"/>
      <c r="F10" s="9"/>
      <c r="G10" s="9"/>
      <c r="H10" s="9"/>
      <c r="I10" s="9"/>
      <c r="J10" s="6"/>
      <c r="K10" s="9"/>
      <c r="L10" s="9"/>
      <c r="M10" s="9"/>
      <c r="N10" s="9"/>
      <c r="O10" s="9"/>
      <c r="P10" s="9"/>
      <c r="Q10" s="9"/>
      <c r="R10" s="6"/>
      <c r="S10" s="9"/>
      <c r="T10" s="9"/>
      <c r="U10" s="7"/>
    </row>
    <row r="11" ht="11.25" customHeight="1">
      <c r="A11" s="29" t="s">
        <v>32</v>
      </c>
    </row>
    <row r="12" ht="11.25" customHeight="1">
      <c r="A12" s="29" t="s">
        <v>41</v>
      </c>
    </row>
    <row r="13" spans="1:19" ht="11.25" customHeight="1">
      <c r="A13" s="5" t="s">
        <v>27</v>
      </c>
      <c r="B13" s="6">
        <f>SUM(C13:D13)</f>
        <v>149</v>
      </c>
      <c r="C13" s="6">
        <v>110</v>
      </c>
      <c r="D13" s="9">
        <v>39</v>
      </c>
      <c r="E13" s="6">
        <v>11</v>
      </c>
      <c r="F13" s="9">
        <v>2</v>
      </c>
      <c r="G13" s="9">
        <v>1</v>
      </c>
      <c r="H13" s="9">
        <v>131</v>
      </c>
      <c r="I13" s="9">
        <v>4</v>
      </c>
      <c r="J13" s="6">
        <v>149</v>
      </c>
      <c r="R13" s="6">
        <v>148</v>
      </c>
      <c r="S13" s="9">
        <v>1</v>
      </c>
    </row>
    <row r="14" spans="1:19" ht="11.25" customHeight="1">
      <c r="A14" s="5" t="s">
        <v>28</v>
      </c>
      <c r="B14" s="12">
        <f>+B13/B$9</f>
        <v>0.7412935323383084</v>
      </c>
      <c r="C14" s="12">
        <f>+C13/C$9</f>
        <v>0.7857142857142857</v>
      </c>
      <c r="D14" s="14">
        <f>+D13/D$9</f>
        <v>0.639344262295082</v>
      </c>
      <c r="E14" s="12">
        <f>+E13/E9</f>
        <v>0.7857142857142857</v>
      </c>
      <c r="F14" s="14">
        <f>+F13/F9</f>
        <v>1</v>
      </c>
      <c r="G14" s="14">
        <f>+G13/G9</f>
        <v>1</v>
      </c>
      <c r="H14" s="14">
        <f>+H13/H9</f>
        <v>0.7443181818181818</v>
      </c>
      <c r="I14" s="14">
        <f>+I13/I9</f>
        <v>0.5</v>
      </c>
      <c r="J14" s="33"/>
      <c r="K14" s="27"/>
      <c r="L14" s="27"/>
      <c r="M14" s="27"/>
      <c r="N14" s="27"/>
      <c r="O14" s="27"/>
      <c r="P14" s="27"/>
      <c r="Q14" s="27"/>
      <c r="R14" s="33"/>
      <c r="S14" s="27"/>
    </row>
    <row r="15" spans="1:21" ht="11.25" customHeight="1">
      <c r="A15" s="5" t="s">
        <v>29</v>
      </c>
      <c r="B15" s="6">
        <v>2.39</v>
      </c>
      <c r="C15" s="6">
        <v>2.43</v>
      </c>
      <c r="D15" s="9">
        <v>2.28</v>
      </c>
      <c r="E15" s="6">
        <v>0.85</v>
      </c>
      <c r="F15" s="9">
        <v>3.15</v>
      </c>
      <c r="G15" s="16">
        <v>0</v>
      </c>
      <c r="H15" s="16">
        <v>2.52</v>
      </c>
      <c r="I15" s="16">
        <v>2.48</v>
      </c>
      <c r="J15" s="10">
        <v>2.39</v>
      </c>
      <c r="K15" s="16"/>
      <c r="L15" s="16"/>
      <c r="M15" s="16"/>
      <c r="N15" s="16"/>
      <c r="O15" s="16"/>
      <c r="P15" s="16"/>
      <c r="Q15" s="16"/>
      <c r="R15" s="10">
        <v>2.38</v>
      </c>
      <c r="S15" s="16">
        <v>3.68</v>
      </c>
      <c r="T15" s="16"/>
      <c r="U15" s="11"/>
    </row>
    <row r="16" spans="1:19" ht="11.25" customHeight="1">
      <c r="A16" s="5" t="s">
        <v>30</v>
      </c>
      <c r="B16" s="6">
        <v>12</v>
      </c>
      <c r="C16" s="6">
        <v>12</v>
      </c>
      <c r="D16" s="9">
        <v>2</v>
      </c>
      <c r="E16" s="6">
        <v>8</v>
      </c>
      <c r="F16" s="9">
        <v>15</v>
      </c>
      <c r="G16" s="9">
        <v>5</v>
      </c>
      <c r="H16" s="9">
        <v>12</v>
      </c>
      <c r="I16" s="9">
        <v>12</v>
      </c>
      <c r="J16" s="6">
        <v>12</v>
      </c>
      <c r="R16" s="6">
        <v>12</v>
      </c>
      <c r="S16" s="9">
        <v>33</v>
      </c>
    </row>
    <row r="17" ht="11.25" customHeight="1">
      <c r="A17" s="29" t="s">
        <v>42</v>
      </c>
    </row>
    <row r="18" spans="1:18" ht="11.25" customHeight="1">
      <c r="A18" s="5" t="s">
        <v>27</v>
      </c>
      <c r="B18" s="6">
        <f>SUM(C18:D18)</f>
        <v>15</v>
      </c>
      <c r="C18" s="6">
        <v>8</v>
      </c>
      <c r="D18" s="9">
        <v>7</v>
      </c>
      <c r="E18" s="6">
        <v>1</v>
      </c>
      <c r="H18" s="9">
        <v>11</v>
      </c>
      <c r="I18" s="9">
        <v>3</v>
      </c>
      <c r="M18" s="9">
        <v>4</v>
      </c>
      <c r="Q18" s="9">
        <v>11</v>
      </c>
      <c r="R18" s="6">
        <v>15</v>
      </c>
    </row>
    <row r="19" spans="1:9" ht="11.25" customHeight="1">
      <c r="A19" s="5" t="s">
        <v>28</v>
      </c>
      <c r="B19" s="12">
        <f>+B18/B$9</f>
        <v>0.07462686567164178</v>
      </c>
      <c r="C19" s="12">
        <f>+C18/C$9</f>
        <v>0.05714285714285714</v>
      </c>
      <c r="D19" s="14">
        <f>+D18/D$9</f>
        <v>0.11475409836065574</v>
      </c>
      <c r="E19" s="12">
        <f>+E18/E$9</f>
        <v>0.07142857142857142</v>
      </c>
      <c r="H19" s="14">
        <f>+H18/H$9</f>
        <v>0.0625</v>
      </c>
      <c r="I19" s="14">
        <f>+I18/I$9</f>
        <v>0.375</v>
      </c>
    </row>
    <row r="20" spans="1:21" ht="11.25" customHeight="1">
      <c r="A20" s="5" t="s">
        <v>29</v>
      </c>
      <c r="B20" s="6">
        <v>2.69</v>
      </c>
      <c r="C20" s="6">
        <v>2.93</v>
      </c>
      <c r="D20" s="16">
        <v>2.4</v>
      </c>
      <c r="E20" s="10">
        <v>3</v>
      </c>
      <c r="F20" s="16"/>
      <c r="G20" s="16"/>
      <c r="H20" s="9">
        <v>2.57</v>
      </c>
      <c r="I20" s="16">
        <v>3</v>
      </c>
      <c r="J20" s="10"/>
      <c r="K20" s="16"/>
      <c r="L20" s="16"/>
      <c r="M20" s="16">
        <v>2.58</v>
      </c>
      <c r="N20" s="16"/>
      <c r="O20" s="16"/>
      <c r="P20" s="16"/>
      <c r="Q20" s="16">
        <v>2.72</v>
      </c>
      <c r="R20" s="10">
        <v>2.69</v>
      </c>
      <c r="S20" s="16"/>
      <c r="T20" s="16"/>
      <c r="U20" s="11"/>
    </row>
    <row r="21" spans="1:18" ht="11.25" customHeight="1">
      <c r="A21" s="5" t="s">
        <v>30</v>
      </c>
      <c r="B21" s="6">
        <v>13</v>
      </c>
      <c r="C21" s="6">
        <v>12</v>
      </c>
      <c r="D21" s="9">
        <v>14</v>
      </c>
      <c r="E21" s="6">
        <v>12</v>
      </c>
      <c r="H21" s="16">
        <v>12</v>
      </c>
      <c r="I21" s="9">
        <v>15</v>
      </c>
      <c r="M21" s="9">
        <v>10</v>
      </c>
      <c r="Q21" s="9">
        <v>14</v>
      </c>
      <c r="R21" s="6">
        <v>13</v>
      </c>
    </row>
    <row r="22" ht="11.25" customHeight="1">
      <c r="A22" s="5"/>
    </row>
    <row r="23" ht="11.25" customHeight="1">
      <c r="A23" s="29" t="s">
        <v>35</v>
      </c>
    </row>
    <row r="24" ht="11.25" customHeight="1">
      <c r="A24" s="29" t="s">
        <v>41</v>
      </c>
    </row>
    <row r="25" spans="1:19" ht="11.25" customHeight="1">
      <c r="A25" s="5" t="s">
        <v>27</v>
      </c>
      <c r="B25" s="6">
        <f>SUM(C25:D25)</f>
        <v>10</v>
      </c>
      <c r="C25" s="6">
        <v>8</v>
      </c>
      <c r="D25" s="9">
        <v>2</v>
      </c>
      <c r="H25" s="9">
        <v>9</v>
      </c>
      <c r="I25" s="9">
        <v>1</v>
      </c>
      <c r="J25" s="6">
        <v>10</v>
      </c>
      <c r="R25" s="6">
        <v>7</v>
      </c>
      <c r="S25" s="9">
        <v>3</v>
      </c>
    </row>
    <row r="26" spans="1:9" ht="11.25" customHeight="1">
      <c r="A26" s="5" t="s">
        <v>28</v>
      </c>
      <c r="B26" s="12">
        <f>+B25/B$9</f>
        <v>0.04975124378109453</v>
      </c>
      <c r="C26" s="12">
        <f>+C25/C$9</f>
        <v>0.05714285714285714</v>
      </c>
      <c r="D26" s="14">
        <f>+D25/D$9</f>
        <v>0.03278688524590164</v>
      </c>
      <c r="E26" s="12"/>
      <c r="F26" s="14"/>
      <c r="G26" s="14"/>
      <c r="H26" s="14">
        <f>+H25/H9</f>
        <v>0.05113636363636364</v>
      </c>
      <c r="I26" s="14">
        <f>+I25/I9</f>
        <v>0.125</v>
      </c>
    </row>
    <row r="27" spans="1:19" ht="11.25" customHeight="1">
      <c r="A27" s="5" t="s">
        <v>29</v>
      </c>
      <c r="B27" s="6">
        <v>2.83</v>
      </c>
      <c r="C27" s="6">
        <v>2.69</v>
      </c>
      <c r="D27" s="9">
        <v>3.38</v>
      </c>
      <c r="H27" s="9">
        <v>2.85</v>
      </c>
      <c r="I27" s="9">
        <v>2.58</v>
      </c>
      <c r="J27" s="6">
        <v>2.83</v>
      </c>
      <c r="K27" s="16"/>
      <c r="R27" s="6">
        <v>2.78</v>
      </c>
      <c r="S27" s="9">
        <v>2.93</v>
      </c>
    </row>
    <row r="28" spans="1:19" ht="11.25" customHeight="1">
      <c r="A28" s="5" t="s">
        <v>30</v>
      </c>
      <c r="B28" s="6">
        <v>30</v>
      </c>
      <c r="C28" s="6">
        <v>28</v>
      </c>
      <c r="D28" s="9">
        <v>38</v>
      </c>
      <c r="H28" s="9">
        <v>30</v>
      </c>
      <c r="I28" s="9">
        <v>27</v>
      </c>
      <c r="J28" s="6">
        <v>30</v>
      </c>
      <c r="R28" s="6">
        <v>25</v>
      </c>
      <c r="S28" s="9">
        <v>41</v>
      </c>
    </row>
    <row r="29" ht="11.25" customHeight="1">
      <c r="A29" s="29" t="s">
        <v>42</v>
      </c>
    </row>
    <row r="30" spans="1:18" ht="11.25" customHeight="1">
      <c r="A30" s="5" t="s">
        <v>27</v>
      </c>
      <c r="B30" s="6">
        <f>SUM(C30:D30)</f>
        <v>3</v>
      </c>
      <c r="C30" s="6">
        <v>2</v>
      </c>
      <c r="D30" s="9">
        <v>1</v>
      </c>
      <c r="E30" s="6">
        <v>1</v>
      </c>
      <c r="H30" s="9">
        <v>2</v>
      </c>
      <c r="M30" s="9">
        <v>2</v>
      </c>
      <c r="Q30" s="9">
        <v>1</v>
      </c>
      <c r="R30" s="6">
        <v>3</v>
      </c>
    </row>
    <row r="31" spans="1:8" ht="11.25" customHeight="1">
      <c r="A31" s="5" t="s">
        <v>28</v>
      </c>
      <c r="B31" s="12">
        <f>+B30/B$9</f>
        <v>0.014925373134328358</v>
      </c>
      <c r="C31" s="12">
        <f>+C30/C$9</f>
        <v>0.014285714285714285</v>
      </c>
      <c r="D31" s="14">
        <f>+D30/D$9</f>
        <v>0.01639344262295082</v>
      </c>
      <c r="E31" s="12">
        <f>+E30/E$9</f>
        <v>0.07142857142857142</v>
      </c>
      <c r="H31" s="14">
        <f>+H30/H$9</f>
        <v>0.011363636363636364</v>
      </c>
    </row>
    <row r="32" spans="1:18" ht="11.25" customHeight="1">
      <c r="A32" s="5" t="s">
        <v>29</v>
      </c>
      <c r="B32" s="6">
        <v>2.37</v>
      </c>
      <c r="C32" s="6">
        <v>2.33</v>
      </c>
      <c r="D32" s="9">
        <v>2.46</v>
      </c>
      <c r="E32" s="6">
        <v>2.53</v>
      </c>
      <c r="H32" s="9">
        <v>2.29</v>
      </c>
      <c r="M32" s="9">
        <v>2.33</v>
      </c>
      <c r="Q32" s="9">
        <v>2.46</v>
      </c>
      <c r="R32" s="6">
        <v>2.37</v>
      </c>
    </row>
    <row r="33" spans="1:18" ht="11.25" customHeight="1">
      <c r="A33" s="5" t="s">
        <v>30</v>
      </c>
      <c r="B33" s="6">
        <v>24</v>
      </c>
      <c r="C33" s="6">
        <v>23</v>
      </c>
      <c r="D33" s="9">
        <v>27</v>
      </c>
      <c r="E33" s="6">
        <v>24</v>
      </c>
      <c r="H33" s="9">
        <v>24</v>
      </c>
      <c r="M33" s="9">
        <v>23</v>
      </c>
      <c r="Q33" s="9">
        <v>27</v>
      </c>
      <c r="R33" s="6">
        <v>24</v>
      </c>
    </row>
    <row r="34" spans="1:21" s="46" customFormat="1" ht="11.25" customHeight="1">
      <c r="A34" s="25"/>
      <c r="B34" s="3"/>
      <c r="C34" s="3"/>
      <c r="D34" s="2"/>
      <c r="E34" s="3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3"/>
      <c r="S34" s="2"/>
      <c r="T34" s="2"/>
      <c r="U34" s="4"/>
    </row>
    <row r="35" ht="11.25" customHeight="1">
      <c r="A35" s="5"/>
    </row>
    <row r="36" ht="11.25" customHeight="1">
      <c r="A36" s="29" t="s">
        <v>36</v>
      </c>
    </row>
    <row r="37" ht="11.25" customHeight="1">
      <c r="A37" s="29" t="s">
        <v>41</v>
      </c>
    </row>
    <row r="38" spans="1:20" ht="11.25" customHeight="1">
      <c r="A38" s="5" t="s">
        <v>27</v>
      </c>
      <c r="B38" s="6">
        <f>SUM(C38:D38)</f>
        <v>101</v>
      </c>
      <c r="C38" s="6">
        <v>79</v>
      </c>
      <c r="D38" s="9">
        <v>22</v>
      </c>
      <c r="E38" s="6">
        <v>4</v>
      </c>
      <c r="G38" s="9">
        <v>1</v>
      </c>
      <c r="H38" s="9">
        <v>95</v>
      </c>
      <c r="I38" s="9">
        <v>1</v>
      </c>
      <c r="J38" s="6">
        <v>101</v>
      </c>
      <c r="R38" s="6">
        <v>82</v>
      </c>
      <c r="S38" s="9">
        <v>18</v>
      </c>
      <c r="T38" s="9">
        <v>1</v>
      </c>
    </row>
    <row r="39" spans="1:9" ht="11.25" customHeight="1">
      <c r="A39" s="5" t="s">
        <v>28</v>
      </c>
      <c r="B39" s="12">
        <f>+B38/B$9</f>
        <v>0.5024875621890548</v>
      </c>
      <c r="C39" s="12">
        <f>+C38/C$9</f>
        <v>0.5642857142857143</v>
      </c>
      <c r="D39" s="14">
        <f>+D38/D$9</f>
        <v>0.36065573770491804</v>
      </c>
      <c r="E39" s="12">
        <f>+E38/E$9</f>
        <v>0.2857142857142857</v>
      </c>
      <c r="F39" s="14"/>
      <c r="G39" s="14">
        <f>+G38/G9</f>
        <v>1</v>
      </c>
      <c r="H39" s="14">
        <f>+H38/H9</f>
        <v>0.5397727272727273</v>
      </c>
      <c r="I39" s="14">
        <f>+I38/I9</f>
        <v>0.125</v>
      </c>
    </row>
    <row r="40" spans="1:20" ht="11.25" customHeight="1">
      <c r="A40" s="5" t="s">
        <v>29</v>
      </c>
      <c r="B40" s="6">
        <v>2.56</v>
      </c>
      <c r="C40" s="6">
        <v>2.66</v>
      </c>
      <c r="D40" s="9">
        <v>2.21</v>
      </c>
      <c r="E40" s="10">
        <v>1.8</v>
      </c>
      <c r="F40" s="16"/>
      <c r="G40" s="16">
        <v>2.15</v>
      </c>
      <c r="H40" s="16">
        <v>2.59</v>
      </c>
      <c r="I40" s="16">
        <v>2.77</v>
      </c>
      <c r="J40" s="6">
        <v>2.56</v>
      </c>
      <c r="Q40" s="16"/>
      <c r="R40" s="10">
        <v>2.46</v>
      </c>
      <c r="S40" s="9">
        <v>2.96</v>
      </c>
      <c r="T40" s="16">
        <v>3.29</v>
      </c>
    </row>
    <row r="41" spans="1:20" ht="11.25" customHeight="1">
      <c r="A41" s="5" t="s">
        <v>30</v>
      </c>
      <c r="B41" s="6">
        <v>25</v>
      </c>
      <c r="C41" s="6">
        <v>25</v>
      </c>
      <c r="D41" s="9">
        <v>23</v>
      </c>
      <c r="E41" s="6">
        <v>17</v>
      </c>
      <c r="G41" s="9">
        <v>18</v>
      </c>
      <c r="H41" s="9">
        <v>25</v>
      </c>
      <c r="I41" s="9">
        <v>33</v>
      </c>
      <c r="J41" s="6">
        <v>25</v>
      </c>
      <c r="R41" s="6">
        <v>22</v>
      </c>
      <c r="S41" s="9">
        <v>33</v>
      </c>
      <c r="T41" s="9">
        <v>61</v>
      </c>
    </row>
    <row r="42" ht="11.25" customHeight="1">
      <c r="A42" s="29" t="s">
        <v>42</v>
      </c>
    </row>
    <row r="43" spans="1:20" ht="11.25" customHeight="1">
      <c r="A43" s="5" t="s">
        <v>27</v>
      </c>
      <c r="B43" s="6">
        <f>SUM(C43:D43)</f>
        <v>23</v>
      </c>
      <c r="C43" s="6">
        <v>12</v>
      </c>
      <c r="D43" s="9">
        <v>11</v>
      </c>
      <c r="E43" s="6">
        <v>1</v>
      </c>
      <c r="H43" s="9">
        <v>19</v>
      </c>
      <c r="I43" s="9">
        <v>3</v>
      </c>
      <c r="K43" s="9">
        <v>4</v>
      </c>
      <c r="M43" s="9">
        <v>8</v>
      </c>
      <c r="N43" s="9">
        <v>1</v>
      </c>
      <c r="P43" s="9">
        <v>1</v>
      </c>
      <c r="Q43" s="9">
        <v>9</v>
      </c>
      <c r="R43" s="6">
        <v>14</v>
      </c>
      <c r="S43" s="9">
        <v>8</v>
      </c>
      <c r="T43" s="9">
        <v>1</v>
      </c>
    </row>
    <row r="44" spans="1:9" ht="11.25" customHeight="1">
      <c r="A44" s="5" t="s">
        <v>28</v>
      </c>
      <c r="B44" s="12">
        <f>+B43/B$9</f>
        <v>0.11442786069651742</v>
      </c>
      <c r="C44" s="12">
        <f>+C43/C$9</f>
        <v>0.08571428571428572</v>
      </c>
      <c r="D44" s="14">
        <f>+D43/D$9</f>
        <v>0.18032786885245902</v>
      </c>
      <c r="E44" s="12">
        <f>+E43/E$9</f>
        <v>0.07142857142857142</v>
      </c>
      <c r="H44" s="14">
        <f>+H43/H$9</f>
        <v>0.10795454545454546</v>
      </c>
      <c r="I44" s="14">
        <f>+I43/I$9</f>
        <v>0.375</v>
      </c>
    </row>
    <row r="45" spans="1:20" ht="11.25" customHeight="1">
      <c r="A45" s="5" t="s">
        <v>29</v>
      </c>
      <c r="B45" s="6">
        <v>2.57</v>
      </c>
      <c r="C45" s="6">
        <v>2.72</v>
      </c>
      <c r="D45" s="16">
        <v>2.4</v>
      </c>
      <c r="E45" s="10">
        <v>2.4</v>
      </c>
      <c r="F45" s="16"/>
      <c r="G45" s="16"/>
      <c r="H45" s="9">
        <v>2.49</v>
      </c>
      <c r="I45" s="16">
        <v>3.11</v>
      </c>
      <c r="K45" s="9">
        <v>2.13</v>
      </c>
      <c r="M45" s="9">
        <v>2.43</v>
      </c>
      <c r="N45" s="9">
        <v>3.79</v>
      </c>
      <c r="P45" s="9">
        <v>2.65</v>
      </c>
      <c r="Q45" s="9">
        <v>2.73</v>
      </c>
      <c r="R45" s="6">
        <v>2.35</v>
      </c>
      <c r="S45" s="9">
        <v>2.93</v>
      </c>
      <c r="T45" s="9">
        <v>2.67</v>
      </c>
    </row>
    <row r="46" spans="1:20" ht="11.25" customHeight="1">
      <c r="A46" s="5" t="s">
        <v>30</v>
      </c>
      <c r="B46" s="6">
        <v>27</v>
      </c>
      <c r="C46" s="6">
        <v>25</v>
      </c>
      <c r="D46" s="9">
        <v>30</v>
      </c>
      <c r="E46" s="6">
        <v>30</v>
      </c>
      <c r="H46" s="20">
        <v>27</v>
      </c>
      <c r="I46" s="9">
        <v>31</v>
      </c>
      <c r="K46" s="9">
        <v>31</v>
      </c>
      <c r="M46" s="9">
        <v>26</v>
      </c>
      <c r="N46" s="9">
        <v>34</v>
      </c>
      <c r="P46" s="9">
        <v>26</v>
      </c>
      <c r="Q46" s="9">
        <v>27</v>
      </c>
      <c r="R46" s="6">
        <v>23</v>
      </c>
      <c r="S46" s="9">
        <v>31</v>
      </c>
      <c r="T46" s="9">
        <v>60</v>
      </c>
    </row>
    <row r="47" ht="11.25" customHeight="1">
      <c r="A47" s="5"/>
    </row>
    <row r="48" ht="11.25" customHeight="1">
      <c r="A48" s="29" t="s">
        <v>38</v>
      </c>
    </row>
    <row r="49" ht="11.25" customHeight="1">
      <c r="A49" s="29" t="s">
        <v>41</v>
      </c>
    </row>
    <row r="50" spans="1:20" ht="11.25" customHeight="1">
      <c r="A50" s="5" t="s">
        <v>27</v>
      </c>
      <c r="B50" s="6">
        <f>SUM(C50:D50)</f>
        <v>82</v>
      </c>
      <c r="C50" s="6">
        <v>66</v>
      </c>
      <c r="D50" s="9">
        <v>16</v>
      </c>
      <c r="E50" s="6">
        <v>3</v>
      </c>
      <c r="F50" s="9">
        <v>1</v>
      </c>
      <c r="H50" s="9">
        <v>78</v>
      </c>
      <c r="J50" s="6">
        <v>82</v>
      </c>
      <c r="R50" s="6">
        <v>20</v>
      </c>
      <c r="S50" s="9">
        <v>60</v>
      </c>
      <c r="T50" s="9">
        <v>2</v>
      </c>
    </row>
    <row r="51" spans="1:9" ht="11.25" customHeight="1">
      <c r="A51" s="5" t="s">
        <v>28</v>
      </c>
      <c r="B51" s="12">
        <f>+B50/B$9</f>
        <v>0.4079601990049751</v>
      </c>
      <c r="C51" s="12">
        <f>+C50/C9</f>
        <v>0.4714285714285714</v>
      </c>
      <c r="D51" s="14">
        <f>+D50/D9</f>
        <v>0.26229508196721313</v>
      </c>
      <c r="E51" s="12">
        <f>+E50/E9</f>
        <v>0.21428571428571427</v>
      </c>
      <c r="F51" s="14">
        <f>+F50/F9</f>
        <v>0.5</v>
      </c>
      <c r="G51" s="14"/>
      <c r="H51" s="14">
        <f>+H50/H9</f>
        <v>0.4431818181818182</v>
      </c>
      <c r="I51" s="14"/>
    </row>
    <row r="52" spans="1:20" ht="11.25" customHeight="1">
      <c r="A52" s="5" t="s">
        <v>29</v>
      </c>
      <c r="B52" s="6">
        <v>2.59</v>
      </c>
      <c r="C52" s="6">
        <v>2.67</v>
      </c>
      <c r="D52" s="9">
        <v>2.25</v>
      </c>
      <c r="E52" s="6">
        <v>1.61</v>
      </c>
      <c r="F52" s="16">
        <v>2.87</v>
      </c>
      <c r="H52" s="9">
        <v>2.63</v>
      </c>
      <c r="J52" s="6">
        <v>2.59</v>
      </c>
      <c r="O52" s="16"/>
      <c r="Q52" s="16"/>
      <c r="R52" s="6">
        <v>1.68</v>
      </c>
      <c r="S52" s="9">
        <v>2.88</v>
      </c>
      <c r="T52" s="9">
        <v>2.94</v>
      </c>
    </row>
    <row r="53" spans="1:20" ht="11.25" customHeight="1">
      <c r="A53" s="5" t="s">
        <v>30</v>
      </c>
      <c r="B53" s="6">
        <v>36</v>
      </c>
      <c r="C53" s="6">
        <v>37</v>
      </c>
      <c r="D53" s="9">
        <v>34</v>
      </c>
      <c r="E53" s="6">
        <v>21</v>
      </c>
      <c r="F53" s="9">
        <v>31</v>
      </c>
      <c r="H53" s="9">
        <v>37</v>
      </c>
      <c r="J53" s="6">
        <v>36</v>
      </c>
      <c r="R53" s="6">
        <v>23</v>
      </c>
      <c r="S53" s="9">
        <v>39</v>
      </c>
      <c r="T53" s="9">
        <v>72</v>
      </c>
    </row>
    <row r="54" spans="1:10" ht="11.25" customHeight="1">
      <c r="A54" s="5" t="s">
        <v>33</v>
      </c>
      <c r="B54" s="6">
        <f>SUM(C54:D54)</f>
        <v>1</v>
      </c>
      <c r="C54" s="6">
        <v>1</v>
      </c>
      <c r="H54" s="9">
        <v>1</v>
      </c>
      <c r="J54" s="6">
        <v>1</v>
      </c>
    </row>
    <row r="55" spans="1:10" ht="11.25" customHeight="1">
      <c r="A55" s="5" t="s">
        <v>34</v>
      </c>
      <c r="B55" s="12">
        <f>+B54/B$9</f>
        <v>0.004975124378109453</v>
      </c>
      <c r="C55" s="12">
        <f>+C54/C$9</f>
        <v>0.007142857142857143</v>
      </c>
      <c r="D55" s="14"/>
      <c r="H55" s="14">
        <f>+H54/H$9</f>
        <v>0.005681818181818182</v>
      </c>
      <c r="J55" s="12"/>
    </row>
    <row r="56" ht="11.25" customHeight="1">
      <c r="A56" s="29" t="s">
        <v>42</v>
      </c>
    </row>
    <row r="57" spans="1:20" ht="11.25" customHeight="1">
      <c r="A57" s="5" t="s">
        <v>27</v>
      </c>
      <c r="B57" s="6">
        <f>SUM(C57:D57)</f>
        <v>30</v>
      </c>
      <c r="C57" s="6">
        <v>16</v>
      </c>
      <c r="D57" s="9">
        <v>14</v>
      </c>
      <c r="E57" s="6">
        <v>1</v>
      </c>
      <c r="H57" s="9">
        <v>26</v>
      </c>
      <c r="I57" s="9">
        <v>3</v>
      </c>
      <c r="K57" s="9">
        <v>11</v>
      </c>
      <c r="L57" s="9">
        <v>6</v>
      </c>
      <c r="M57" s="9">
        <v>8</v>
      </c>
      <c r="N57" s="9">
        <v>1</v>
      </c>
      <c r="Q57" s="9">
        <v>4</v>
      </c>
      <c r="R57" s="6">
        <v>2</v>
      </c>
      <c r="S57" s="9">
        <v>27</v>
      </c>
      <c r="T57" s="9">
        <v>1</v>
      </c>
    </row>
    <row r="58" spans="1:9" ht="11.25" customHeight="1">
      <c r="A58" s="5" t="s">
        <v>28</v>
      </c>
      <c r="B58" s="12">
        <f>+B57/B$9</f>
        <v>0.14925373134328357</v>
      </c>
      <c r="C58" s="12">
        <f>+C57/C$9</f>
        <v>0.11428571428571428</v>
      </c>
      <c r="D58" s="14">
        <f>+D57/D$9</f>
        <v>0.22950819672131148</v>
      </c>
      <c r="E58" s="12">
        <f>+E57/E$9</f>
        <v>0.07142857142857142</v>
      </c>
      <c r="H58" s="14">
        <f>+H57/H$9</f>
        <v>0.14772727272727273</v>
      </c>
      <c r="I58" s="14">
        <f>+I57/I$9</f>
        <v>0.375</v>
      </c>
    </row>
    <row r="59" spans="1:20" ht="11.25" customHeight="1">
      <c r="A59" s="5" t="s">
        <v>29</v>
      </c>
      <c r="B59" s="10">
        <v>2.7</v>
      </c>
      <c r="C59" s="6">
        <v>2.99</v>
      </c>
      <c r="D59" s="9">
        <v>2.36</v>
      </c>
      <c r="E59" s="6">
        <v>2.31</v>
      </c>
      <c r="H59" s="9">
        <v>2.66</v>
      </c>
      <c r="I59" s="9">
        <v>3.15</v>
      </c>
      <c r="K59" s="9">
        <v>2.39</v>
      </c>
      <c r="L59" s="9">
        <v>3.39</v>
      </c>
      <c r="M59" s="9">
        <v>2.75</v>
      </c>
      <c r="N59" s="9">
        <v>3.76</v>
      </c>
      <c r="Q59" s="9">
        <v>2.12</v>
      </c>
      <c r="R59" s="6">
        <v>2.11</v>
      </c>
      <c r="S59" s="9">
        <v>2.76</v>
      </c>
      <c r="T59" s="9">
        <v>2.12</v>
      </c>
    </row>
    <row r="60" spans="1:20" ht="11.25" customHeight="1">
      <c r="A60" s="5" t="s">
        <v>30</v>
      </c>
      <c r="B60" s="6">
        <v>41</v>
      </c>
      <c r="C60" s="6">
        <v>41</v>
      </c>
      <c r="D60" s="9">
        <v>42</v>
      </c>
      <c r="E60" s="6">
        <v>37</v>
      </c>
      <c r="H60" s="9">
        <v>41</v>
      </c>
      <c r="I60" s="9">
        <v>46</v>
      </c>
      <c r="K60" s="9">
        <v>42</v>
      </c>
      <c r="L60" s="9">
        <v>46</v>
      </c>
      <c r="M60" s="9">
        <v>38</v>
      </c>
      <c r="N60" s="9">
        <v>51</v>
      </c>
      <c r="Q60" s="9">
        <v>37</v>
      </c>
      <c r="R60" s="6">
        <v>29</v>
      </c>
      <c r="S60" s="9">
        <v>41</v>
      </c>
      <c r="T60" s="9">
        <v>75</v>
      </c>
    </row>
    <row r="61" ht="11.25" customHeight="1">
      <c r="A61" s="5"/>
    </row>
    <row r="62" spans="1:21" ht="11.25" customHeight="1">
      <c r="A62" s="29" t="s">
        <v>39</v>
      </c>
      <c r="E62" s="33"/>
      <c r="F62" s="27"/>
      <c r="G62" s="27"/>
      <c r="H62" s="27"/>
      <c r="I62" s="27"/>
      <c r="J62" s="33"/>
      <c r="K62" s="27"/>
      <c r="L62" s="27"/>
      <c r="M62" s="27"/>
      <c r="N62" s="27"/>
      <c r="O62" s="27"/>
      <c r="P62" s="27"/>
      <c r="Q62" s="27"/>
      <c r="R62" s="33"/>
      <c r="S62" s="27"/>
      <c r="T62" s="27"/>
      <c r="U62" s="26"/>
    </row>
    <row r="63" spans="1:21" ht="11.25" customHeight="1">
      <c r="A63" s="29" t="s">
        <v>41</v>
      </c>
      <c r="F63" s="27"/>
      <c r="G63" s="27"/>
      <c r="H63" s="27"/>
      <c r="I63" s="27"/>
      <c r="J63" s="33"/>
      <c r="K63" s="27"/>
      <c r="L63" s="27"/>
      <c r="M63" s="27"/>
      <c r="N63" s="27"/>
      <c r="O63" s="27"/>
      <c r="P63" s="27"/>
      <c r="Q63" s="27"/>
      <c r="R63" s="33"/>
      <c r="S63" s="27"/>
      <c r="T63" s="27"/>
      <c r="U63" s="26"/>
    </row>
    <row r="64" spans="1:20" ht="11.25" customHeight="1">
      <c r="A64" s="5" t="s">
        <v>27</v>
      </c>
      <c r="B64" s="6">
        <f>SUM(C64:D64)</f>
        <v>11</v>
      </c>
      <c r="C64" s="6">
        <v>11</v>
      </c>
      <c r="H64" s="9">
        <v>11</v>
      </c>
      <c r="J64" s="6">
        <v>11</v>
      </c>
      <c r="S64" s="9">
        <v>9</v>
      </c>
      <c r="T64" s="9">
        <v>2</v>
      </c>
    </row>
    <row r="65" spans="1:9" ht="11.25" customHeight="1">
      <c r="A65" s="5" t="s">
        <v>28</v>
      </c>
      <c r="B65" s="12">
        <f>+B64/B$9</f>
        <v>0.05472636815920398</v>
      </c>
      <c r="C65" s="12">
        <f>+C64/C$9</f>
        <v>0.07857142857142857</v>
      </c>
      <c r="D65" s="14"/>
      <c r="E65" s="12"/>
      <c r="F65" s="18"/>
      <c r="G65" s="18"/>
      <c r="H65" s="14">
        <f>+H64/H$9</f>
        <v>0.0625</v>
      </c>
      <c r="I65" s="18"/>
    </row>
    <row r="66" spans="1:20" ht="11.25" customHeight="1">
      <c r="A66" s="5" t="s">
        <v>29</v>
      </c>
      <c r="B66" s="6">
        <v>2.73</v>
      </c>
      <c r="C66" s="6">
        <v>2.73</v>
      </c>
      <c r="H66" s="9">
        <v>2.73</v>
      </c>
      <c r="J66" s="6">
        <v>2.73</v>
      </c>
      <c r="S66" s="9">
        <v>2.67</v>
      </c>
      <c r="T66" s="9">
        <v>2.96</v>
      </c>
    </row>
    <row r="67" spans="1:21" ht="11.25" customHeight="1">
      <c r="A67" s="5" t="s">
        <v>30</v>
      </c>
      <c r="B67" s="6">
        <v>50</v>
      </c>
      <c r="C67" s="6">
        <v>50</v>
      </c>
      <c r="F67" s="20"/>
      <c r="G67" s="20"/>
      <c r="H67" s="9">
        <v>50</v>
      </c>
      <c r="I67" s="20"/>
      <c r="J67" s="6">
        <v>50</v>
      </c>
      <c r="K67" s="20"/>
      <c r="L67" s="20"/>
      <c r="M67" s="20"/>
      <c r="N67" s="20"/>
      <c r="O67" s="20"/>
      <c r="P67" s="20"/>
      <c r="Q67" s="20"/>
      <c r="R67" s="23"/>
      <c r="S67" s="20">
        <v>47</v>
      </c>
      <c r="T67" s="20">
        <v>64</v>
      </c>
      <c r="U67" s="19"/>
    </row>
    <row r="68" spans="1:21" ht="11.25" customHeight="1">
      <c r="A68" s="5" t="s">
        <v>33</v>
      </c>
      <c r="B68" s="6">
        <f>SUM(C68:D68)</f>
        <v>1</v>
      </c>
      <c r="C68" s="6">
        <v>1</v>
      </c>
      <c r="F68" s="20"/>
      <c r="G68" s="20"/>
      <c r="H68" s="20">
        <v>1</v>
      </c>
      <c r="I68" s="20"/>
      <c r="J68" s="23">
        <v>1</v>
      </c>
      <c r="K68" s="20"/>
      <c r="L68" s="20"/>
      <c r="M68" s="20"/>
      <c r="N68" s="20"/>
      <c r="O68" s="20"/>
      <c r="P68" s="20"/>
      <c r="Q68" s="20"/>
      <c r="R68" s="23"/>
      <c r="S68" s="20"/>
      <c r="T68" s="20"/>
      <c r="U68" s="19"/>
    </row>
    <row r="69" spans="1:21" ht="11.25" customHeight="1">
      <c r="A69" s="5" t="s">
        <v>37</v>
      </c>
      <c r="B69" s="6">
        <f>SUM(B68,B54)</f>
        <v>2</v>
      </c>
      <c r="C69" s="6">
        <f>SUM(C68,C54)</f>
        <v>2</v>
      </c>
      <c r="F69" s="20"/>
      <c r="G69" s="20"/>
      <c r="H69" s="9">
        <f>SUM(H68,H54)</f>
        <v>2</v>
      </c>
      <c r="I69" s="20"/>
      <c r="J69" s="6">
        <f>SUM(J68,J54)</f>
        <v>2</v>
      </c>
      <c r="K69" s="20"/>
      <c r="L69" s="20"/>
      <c r="M69" s="20"/>
      <c r="N69" s="20"/>
      <c r="O69" s="20"/>
      <c r="P69" s="20"/>
      <c r="Q69" s="20"/>
      <c r="R69" s="23"/>
      <c r="S69" s="20"/>
      <c r="T69" s="20"/>
      <c r="U69" s="19"/>
    </row>
    <row r="70" spans="1:21" ht="11.25" customHeight="1">
      <c r="A70" s="5" t="s">
        <v>34</v>
      </c>
      <c r="B70" s="12">
        <f>+B69/B$9</f>
        <v>0.009950248756218905</v>
      </c>
      <c r="C70" s="12">
        <f>+C69/C$9</f>
        <v>0.014285714285714285</v>
      </c>
      <c r="F70" s="20"/>
      <c r="G70" s="20"/>
      <c r="H70" s="14">
        <f>+H69/H$9</f>
        <v>0.011363636363636364</v>
      </c>
      <c r="I70" s="20"/>
      <c r="J70" s="12"/>
      <c r="K70" s="20"/>
      <c r="L70" s="20"/>
      <c r="M70" s="20"/>
      <c r="N70" s="20"/>
      <c r="O70" s="20"/>
      <c r="P70" s="20"/>
      <c r="Q70" s="20"/>
      <c r="R70" s="23"/>
      <c r="S70" s="20"/>
      <c r="T70" s="20"/>
      <c r="U70" s="19"/>
    </row>
    <row r="71" spans="1:21" ht="11.25" customHeight="1">
      <c r="A71" s="29" t="s">
        <v>42</v>
      </c>
      <c r="F71" s="20"/>
      <c r="G71" s="20"/>
      <c r="H71" s="20"/>
      <c r="I71" s="20"/>
      <c r="J71" s="23"/>
      <c r="K71" s="20"/>
      <c r="L71" s="20"/>
      <c r="M71" s="20"/>
      <c r="N71" s="20"/>
      <c r="O71" s="20"/>
      <c r="P71" s="20"/>
      <c r="Q71" s="20"/>
      <c r="R71" s="23"/>
      <c r="S71" s="20"/>
      <c r="T71" s="20"/>
      <c r="U71" s="19"/>
    </row>
    <row r="72" spans="1:21" ht="11.25" customHeight="1">
      <c r="A72" s="5" t="s">
        <v>27</v>
      </c>
      <c r="B72" s="6">
        <f>SUM(C72:D72)</f>
        <v>9</v>
      </c>
      <c r="C72" s="6">
        <v>8</v>
      </c>
      <c r="D72" s="9">
        <v>1</v>
      </c>
      <c r="E72" s="6">
        <v>1</v>
      </c>
      <c r="F72" s="20"/>
      <c r="G72" s="20"/>
      <c r="H72" s="20">
        <v>7</v>
      </c>
      <c r="I72" s="20">
        <v>1</v>
      </c>
      <c r="J72" s="23"/>
      <c r="K72" s="20"/>
      <c r="L72" s="20">
        <v>3</v>
      </c>
      <c r="M72" s="20">
        <v>4</v>
      </c>
      <c r="N72" s="20">
        <v>2</v>
      </c>
      <c r="O72" s="20"/>
      <c r="P72" s="20"/>
      <c r="Q72" s="20"/>
      <c r="R72" s="23"/>
      <c r="S72" s="20">
        <v>5</v>
      </c>
      <c r="T72" s="20">
        <v>4</v>
      </c>
      <c r="U72" s="19"/>
    </row>
    <row r="73" spans="1:21" ht="11.25" customHeight="1">
      <c r="A73" s="5" t="s">
        <v>28</v>
      </c>
      <c r="B73" s="12">
        <f>+B72/B$9</f>
        <v>0.04477611940298507</v>
      </c>
      <c r="C73" s="12">
        <f>+C72/C$9</f>
        <v>0.05714285714285714</v>
      </c>
      <c r="D73" s="14">
        <f>+D72/D$9</f>
        <v>0.01639344262295082</v>
      </c>
      <c r="E73" s="12">
        <f>+E72/E$9</f>
        <v>0.07142857142857142</v>
      </c>
      <c r="F73" s="20"/>
      <c r="G73" s="20"/>
      <c r="H73" s="14">
        <f>+H72/H$9</f>
        <v>0.03977272727272727</v>
      </c>
      <c r="I73" s="14">
        <f>+I72/I$9</f>
        <v>0.125</v>
      </c>
      <c r="J73" s="23"/>
      <c r="K73" s="20"/>
      <c r="L73" s="20"/>
      <c r="M73" s="20"/>
      <c r="N73" s="20"/>
      <c r="O73" s="20"/>
      <c r="P73" s="20"/>
      <c r="Q73" s="20"/>
      <c r="R73" s="23"/>
      <c r="S73" s="20"/>
      <c r="T73" s="20"/>
      <c r="U73" s="19"/>
    </row>
    <row r="74" spans="1:21" ht="11.25" customHeight="1">
      <c r="A74" s="5" t="s">
        <v>29</v>
      </c>
      <c r="B74" s="6">
        <v>3.23</v>
      </c>
      <c r="C74" s="6">
        <v>3.23</v>
      </c>
      <c r="D74" s="9">
        <v>3.23</v>
      </c>
      <c r="E74" s="6">
        <v>2.32</v>
      </c>
      <c r="F74" s="20"/>
      <c r="G74" s="20"/>
      <c r="H74" s="16">
        <v>3.36</v>
      </c>
      <c r="I74" s="16">
        <v>3.23</v>
      </c>
      <c r="J74" s="10"/>
      <c r="K74" s="16"/>
      <c r="L74" s="16">
        <v>3.49</v>
      </c>
      <c r="M74" s="16">
        <v>2.8</v>
      </c>
      <c r="N74" s="16">
        <v>3.72</v>
      </c>
      <c r="O74" s="16"/>
      <c r="P74" s="16"/>
      <c r="Q74" s="16"/>
      <c r="R74" s="10"/>
      <c r="S74" s="16">
        <v>2.94</v>
      </c>
      <c r="T74" s="16">
        <v>3.6</v>
      </c>
      <c r="U74" s="11"/>
    </row>
    <row r="75" spans="1:21" s="15" customFormat="1" ht="11.25" customHeight="1">
      <c r="A75" s="5" t="s">
        <v>30</v>
      </c>
      <c r="B75" s="6">
        <v>58</v>
      </c>
      <c r="C75" s="6">
        <v>59</v>
      </c>
      <c r="D75" s="9">
        <v>53</v>
      </c>
      <c r="E75" s="6">
        <v>52</v>
      </c>
      <c r="F75" s="20"/>
      <c r="G75" s="20"/>
      <c r="H75" s="20">
        <v>60</v>
      </c>
      <c r="I75" s="20">
        <v>53</v>
      </c>
      <c r="J75" s="23"/>
      <c r="K75" s="20"/>
      <c r="L75" s="20">
        <v>59</v>
      </c>
      <c r="M75" s="20">
        <v>54</v>
      </c>
      <c r="N75" s="20">
        <v>66</v>
      </c>
      <c r="O75" s="20"/>
      <c r="P75" s="20"/>
      <c r="Q75" s="20"/>
      <c r="R75" s="23"/>
      <c r="S75" s="20">
        <v>54</v>
      </c>
      <c r="T75" s="20">
        <v>63</v>
      </c>
      <c r="U75" s="19"/>
    </row>
    <row r="76" spans="1:21" s="46" customFormat="1" ht="11.25" customHeight="1">
      <c r="A76" s="25"/>
      <c r="B76" s="3"/>
      <c r="C76" s="3"/>
      <c r="D76" s="2"/>
      <c r="E76" s="3"/>
      <c r="F76" s="22"/>
      <c r="G76" s="22"/>
      <c r="H76" s="22"/>
      <c r="I76" s="22"/>
      <c r="J76" s="28"/>
      <c r="K76" s="22"/>
      <c r="L76" s="22"/>
      <c r="M76" s="22"/>
      <c r="N76" s="22"/>
      <c r="O76" s="22"/>
      <c r="P76" s="22"/>
      <c r="Q76" s="22"/>
      <c r="R76" s="28"/>
      <c r="S76" s="22"/>
      <c r="T76" s="22"/>
      <c r="U76" s="21"/>
    </row>
    <row r="77" ht="11.25" customHeight="1"/>
    <row r="78" spans="1:21" ht="11.25" customHeight="1">
      <c r="A78" s="29" t="s">
        <v>40</v>
      </c>
      <c r="B78" s="33"/>
      <c r="C78" s="33"/>
      <c r="D78" s="27"/>
      <c r="E78" s="33"/>
      <c r="F78" s="27"/>
      <c r="G78" s="27"/>
      <c r="H78" s="27"/>
      <c r="I78" s="27"/>
      <c r="J78" s="33"/>
      <c r="K78" s="27"/>
      <c r="L78" s="27"/>
      <c r="M78" s="27"/>
      <c r="N78" s="27"/>
      <c r="O78" s="27"/>
      <c r="P78" s="27"/>
      <c r="Q78" s="27"/>
      <c r="R78" s="33"/>
      <c r="S78" s="27"/>
      <c r="T78" s="27"/>
      <c r="U78" s="26"/>
    </row>
    <row r="79" spans="1:21" ht="11.25" customHeight="1">
      <c r="A79" s="29" t="s">
        <v>41</v>
      </c>
      <c r="B79" s="33"/>
      <c r="C79" s="33"/>
      <c r="D79" s="27"/>
      <c r="E79" s="33"/>
      <c r="F79" s="27"/>
      <c r="G79" s="27"/>
      <c r="H79" s="27"/>
      <c r="I79" s="27"/>
      <c r="J79" s="33"/>
      <c r="K79" s="27"/>
      <c r="L79" s="27"/>
      <c r="M79" s="27"/>
      <c r="N79" s="27"/>
      <c r="O79" s="27"/>
      <c r="P79" s="27"/>
      <c r="Q79" s="27"/>
      <c r="R79" s="33"/>
      <c r="S79" s="27"/>
      <c r="T79" s="27"/>
      <c r="U79" s="26"/>
    </row>
    <row r="80" spans="1:20" ht="11.25" customHeight="1">
      <c r="A80" s="5" t="s">
        <v>27</v>
      </c>
      <c r="B80" s="6">
        <f>SUM(C80:D80)</f>
        <v>53</v>
      </c>
      <c r="C80" s="6">
        <v>41</v>
      </c>
      <c r="D80" s="9">
        <v>12</v>
      </c>
      <c r="E80" s="6">
        <v>2</v>
      </c>
      <c r="G80" s="9">
        <v>1</v>
      </c>
      <c r="H80" s="9">
        <v>50</v>
      </c>
      <c r="J80" s="6">
        <v>53</v>
      </c>
      <c r="R80" s="6">
        <v>8</v>
      </c>
      <c r="S80" s="9">
        <v>41</v>
      </c>
      <c r="T80" s="9">
        <v>4</v>
      </c>
    </row>
    <row r="81" spans="1:9" ht="11.25" customHeight="1">
      <c r="A81" s="5" t="s">
        <v>28</v>
      </c>
      <c r="B81" s="12">
        <f>+B80/B$9</f>
        <v>0.263681592039801</v>
      </c>
      <c r="C81" s="12">
        <f>+C80/C$9</f>
        <v>0.29285714285714287</v>
      </c>
      <c r="D81" s="14">
        <f>+D80/D$9</f>
        <v>0.19672131147540983</v>
      </c>
      <c r="E81" s="12">
        <f>+E80/E$9</f>
        <v>0.14285714285714285</v>
      </c>
      <c r="F81" s="18"/>
      <c r="G81" s="14">
        <f>+G80/G$9</f>
        <v>1</v>
      </c>
      <c r="H81" s="14">
        <f>+H80/H$9</f>
        <v>0.2840909090909091</v>
      </c>
      <c r="I81" s="14"/>
    </row>
    <row r="82" spans="1:21" ht="11.25" customHeight="1">
      <c r="A82" s="5" t="s">
        <v>29</v>
      </c>
      <c r="B82" s="6">
        <v>2.53</v>
      </c>
      <c r="C82" s="10">
        <v>2.66</v>
      </c>
      <c r="D82" s="16">
        <v>2.1</v>
      </c>
      <c r="E82" s="10">
        <v>1.46</v>
      </c>
      <c r="F82" s="16"/>
      <c r="G82" s="16">
        <v>1.12</v>
      </c>
      <c r="H82" s="16">
        <v>2.61</v>
      </c>
      <c r="I82" s="16"/>
      <c r="J82" s="10">
        <v>2.53</v>
      </c>
      <c r="K82" s="16"/>
      <c r="L82" s="16"/>
      <c r="M82" s="16"/>
      <c r="N82" s="16"/>
      <c r="O82" s="16"/>
      <c r="P82" s="16"/>
      <c r="Q82" s="16"/>
      <c r="R82" s="10">
        <v>1.31</v>
      </c>
      <c r="S82" s="16">
        <v>2.71</v>
      </c>
      <c r="T82" s="16">
        <v>3.15</v>
      </c>
      <c r="U82" s="11"/>
    </row>
    <row r="83" spans="1:21" ht="11.25" customHeight="1">
      <c r="A83" s="5" t="s">
        <v>30</v>
      </c>
      <c r="B83" s="6">
        <v>45</v>
      </c>
      <c r="C83" s="6">
        <v>47</v>
      </c>
      <c r="D83" s="9">
        <v>38</v>
      </c>
      <c r="E83" s="6">
        <v>21</v>
      </c>
      <c r="F83" s="20"/>
      <c r="G83" s="20">
        <v>18</v>
      </c>
      <c r="H83" s="20">
        <v>47</v>
      </c>
      <c r="I83" s="20"/>
      <c r="J83" s="23">
        <v>45</v>
      </c>
      <c r="K83" s="20"/>
      <c r="L83" s="20"/>
      <c r="M83" s="20"/>
      <c r="N83" s="20"/>
      <c r="O83" s="20"/>
      <c r="P83" s="20"/>
      <c r="Q83" s="20"/>
      <c r="R83" s="23">
        <v>17</v>
      </c>
      <c r="S83" s="20">
        <v>49</v>
      </c>
      <c r="T83" s="20">
        <v>65</v>
      </c>
      <c r="U83" s="19"/>
    </row>
    <row r="84" spans="1:21" ht="11.25" customHeight="1">
      <c r="A84" s="5" t="s">
        <v>33</v>
      </c>
      <c r="B84" s="6">
        <f>SUM(C84:D84)</f>
        <v>2</v>
      </c>
      <c r="C84" s="6">
        <v>2</v>
      </c>
      <c r="D84" s="20"/>
      <c r="E84" s="23"/>
      <c r="F84" s="20"/>
      <c r="G84" s="20"/>
      <c r="H84" s="20">
        <v>2</v>
      </c>
      <c r="I84" s="20"/>
      <c r="J84" s="23">
        <v>2</v>
      </c>
      <c r="K84" s="20"/>
      <c r="L84" s="20"/>
      <c r="M84" s="20"/>
      <c r="N84" s="20"/>
      <c r="O84" s="20"/>
      <c r="P84" s="20"/>
      <c r="Q84" s="20"/>
      <c r="R84" s="23"/>
      <c r="S84" s="20"/>
      <c r="T84" s="20"/>
      <c r="U84" s="19"/>
    </row>
    <row r="85" spans="1:21" ht="11.25" customHeight="1">
      <c r="A85" s="5" t="s">
        <v>37</v>
      </c>
      <c r="B85" s="6">
        <f>SUM(B84,B69)</f>
        <v>4</v>
      </c>
      <c r="C85" s="6">
        <f>SUM(C84,C69)</f>
        <v>4</v>
      </c>
      <c r="D85" s="20"/>
      <c r="E85" s="23"/>
      <c r="F85" s="20"/>
      <c r="G85" s="20"/>
      <c r="H85" s="9">
        <f>SUM(H84,H69)</f>
        <v>4</v>
      </c>
      <c r="I85" s="20"/>
      <c r="J85" s="6">
        <f>SUM(J84,J69)</f>
        <v>4</v>
      </c>
      <c r="K85" s="20"/>
      <c r="L85" s="20"/>
      <c r="M85" s="20"/>
      <c r="N85" s="20"/>
      <c r="O85" s="20"/>
      <c r="P85" s="20"/>
      <c r="Q85" s="20"/>
      <c r="R85" s="23"/>
      <c r="S85" s="20"/>
      <c r="T85" s="20"/>
      <c r="U85" s="19"/>
    </row>
    <row r="86" spans="1:21" ht="11.25" customHeight="1">
      <c r="A86" s="5" t="s">
        <v>34</v>
      </c>
      <c r="B86" s="12">
        <f>+B85/B$9</f>
        <v>0.01990049751243781</v>
      </c>
      <c r="C86" s="12">
        <f>+C85/C$9</f>
        <v>0.02857142857142857</v>
      </c>
      <c r="D86" s="20"/>
      <c r="E86" s="23"/>
      <c r="F86" s="20"/>
      <c r="G86" s="20"/>
      <c r="H86" s="14">
        <f>+H85/H$9</f>
        <v>0.022727272727272728</v>
      </c>
      <c r="I86" s="20"/>
      <c r="J86" s="12"/>
      <c r="K86" s="20"/>
      <c r="L86" s="20"/>
      <c r="M86" s="20"/>
      <c r="N86" s="20"/>
      <c r="O86" s="20"/>
      <c r="P86" s="20"/>
      <c r="Q86" s="20"/>
      <c r="R86" s="23"/>
      <c r="S86" s="20"/>
      <c r="T86" s="20"/>
      <c r="U86" s="19"/>
    </row>
    <row r="87" spans="1:21" ht="11.25" customHeight="1">
      <c r="A87" s="29" t="s">
        <v>42</v>
      </c>
      <c r="B87" s="23"/>
      <c r="C87" s="23"/>
      <c r="D87" s="20"/>
      <c r="E87" s="23"/>
      <c r="F87" s="20"/>
      <c r="G87" s="20"/>
      <c r="H87" s="20"/>
      <c r="I87" s="20"/>
      <c r="J87" s="23"/>
      <c r="K87" s="20"/>
      <c r="L87" s="20"/>
      <c r="M87" s="20"/>
      <c r="N87" s="20"/>
      <c r="O87" s="20"/>
      <c r="P87" s="20"/>
      <c r="Q87" s="20"/>
      <c r="R87" s="23"/>
      <c r="S87" s="20"/>
      <c r="T87" s="20"/>
      <c r="U87" s="19"/>
    </row>
    <row r="88" spans="1:21" ht="11.25" customHeight="1">
      <c r="A88" s="5" t="s">
        <v>27</v>
      </c>
      <c r="B88" s="6">
        <f>SUM(C88:D88)</f>
        <v>36</v>
      </c>
      <c r="C88" s="6">
        <v>24</v>
      </c>
      <c r="D88" s="9">
        <v>12</v>
      </c>
      <c r="E88" s="6">
        <v>1</v>
      </c>
      <c r="F88" s="20">
        <v>1</v>
      </c>
      <c r="G88" s="20"/>
      <c r="H88" s="20">
        <v>31</v>
      </c>
      <c r="I88" s="20">
        <v>3</v>
      </c>
      <c r="J88" s="23"/>
      <c r="K88" s="20">
        <v>13</v>
      </c>
      <c r="L88" s="20">
        <v>6</v>
      </c>
      <c r="M88" s="20">
        <v>12</v>
      </c>
      <c r="N88" s="20">
        <v>3</v>
      </c>
      <c r="P88" s="20">
        <v>1</v>
      </c>
      <c r="Q88" s="20">
        <v>1</v>
      </c>
      <c r="R88" s="23"/>
      <c r="S88" s="20">
        <v>24</v>
      </c>
      <c r="T88" s="20">
        <v>12</v>
      </c>
      <c r="U88" s="19"/>
    </row>
    <row r="89" spans="1:21" ht="11.25" customHeight="1">
      <c r="A89" s="5" t="s">
        <v>28</v>
      </c>
      <c r="B89" s="12">
        <f>+B88/B$9</f>
        <v>0.1791044776119403</v>
      </c>
      <c r="C89" s="12">
        <f>+C88/C$9</f>
        <v>0.17142857142857143</v>
      </c>
      <c r="D89" s="14">
        <f>+D88/D$9</f>
        <v>0.19672131147540983</v>
      </c>
      <c r="E89" s="12">
        <f>+E88/E$9</f>
        <v>0.07142857142857142</v>
      </c>
      <c r="F89" s="14">
        <f>+F88/F$9</f>
        <v>0.5</v>
      </c>
      <c r="G89" s="20"/>
      <c r="H89" s="14">
        <f>+H88/H$9</f>
        <v>0.17613636363636365</v>
      </c>
      <c r="I89" s="14">
        <f>+I88/I$9</f>
        <v>0.375</v>
      </c>
      <c r="J89" s="23"/>
      <c r="K89" s="20"/>
      <c r="L89" s="20"/>
      <c r="M89" s="20"/>
      <c r="N89" s="20"/>
      <c r="P89" s="20"/>
      <c r="Q89" s="20"/>
      <c r="R89" s="23"/>
      <c r="S89" s="20"/>
      <c r="T89" s="20"/>
      <c r="U89" s="19"/>
    </row>
    <row r="90" spans="1:21" ht="11.25" customHeight="1">
      <c r="A90" s="5" t="s">
        <v>29</v>
      </c>
      <c r="B90" s="6">
        <v>2.85</v>
      </c>
      <c r="C90" s="6">
        <v>3.01</v>
      </c>
      <c r="D90" s="9">
        <v>2.53</v>
      </c>
      <c r="E90" s="6">
        <v>2.29</v>
      </c>
      <c r="F90" s="16">
        <v>3.06</v>
      </c>
      <c r="G90" s="16"/>
      <c r="H90" s="16">
        <v>2.83</v>
      </c>
      <c r="I90" s="16">
        <v>3.2</v>
      </c>
      <c r="J90" s="10"/>
      <c r="K90" s="16">
        <v>2.56</v>
      </c>
      <c r="L90" s="16">
        <v>3.4</v>
      </c>
      <c r="M90" s="16">
        <v>2.82</v>
      </c>
      <c r="N90" s="16">
        <v>3.49</v>
      </c>
      <c r="P90" s="16">
        <v>2.46</v>
      </c>
      <c r="Q90" s="16">
        <v>2.17</v>
      </c>
      <c r="R90" s="10"/>
      <c r="S90" s="16">
        <v>2.61</v>
      </c>
      <c r="T90" s="16">
        <v>3.33</v>
      </c>
      <c r="U90" s="11"/>
    </row>
    <row r="91" spans="1:21" ht="11.25" customHeight="1">
      <c r="A91" s="5" t="s">
        <v>30</v>
      </c>
      <c r="B91" s="6">
        <v>55</v>
      </c>
      <c r="C91" s="6">
        <v>55</v>
      </c>
      <c r="D91" s="9">
        <v>55</v>
      </c>
      <c r="E91" s="6">
        <v>58</v>
      </c>
      <c r="F91" s="20">
        <v>57</v>
      </c>
      <c r="G91" s="20"/>
      <c r="H91" s="20">
        <v>54</v>
      </c>
      <c r="I91" s="20">
        <v>62</v>
      </c>
      <c r="J91" s="23"/>
      <c r="K91" s="20">
        <v>53</v>
      </c>
      <c r="L91" s="20">
        <v>63</v>
      </c>
      <c r="M91" s="20">
        <v>52</v>
      </c>
      <c r="N91" s="20">
        <v>64</v>
      </c>
      <c r="P91" s="20">
        <v>56</v>
      </c>
      <c r="Q91" s="20">
        <v>45</v>
      </c>
      <c r="R91" s="23"/>
      <c r="S91" s="20">
        <v>50</v>
      </c>
      <c r="T91" s="20">
        <v>65</v>
      </c>
      <c r="U91" s="19"/>
    </row>
    <row r="92" ht="11.25" customHeight="1"/>
    <row r="93" spans="1:21" ht="11.25" customHeight="1">
      <c r="A93" s="29" t="s">
        <v>43</v>
      </c>
      <c r="B93" s="33"/>
      <c r="C93" s="33"/>
      <c r="D93" s="27"/>
      <c r="E93" s="33"/>
      <c r="F93" s="27"/>
      <c r="G93" s="27"/>
      <c r="H93" s="27"/>
      <c r="I93" s="27"/>
      <c r="J93" s="33"/>
      <c r="K93" s="27"/>
      <c r="L93" s="27"/>
      <c r="M93" s="27"/>
      <c r="N93" s="27"/>
      <c r="O93" s="27"/>
      <c r="P93" s="27"/>
      <c r="Q93" s="27"/>
      <c r="R93" s="33"/>
      <c r="S93" s="27"/>
      <c r="T93" s="27"/>
      <c r="U93" s="26"/>
    </row>
    <row r="94" spans="1:21" ht="11.25" customHeight="1">
      <c r="A94" s="29" t="s">
        <v>41</v>
      </c>
      <c r="B94" s="33"/>
      <c r="C94" s="33"/>
      <c r="D94" s="27"/>
      <c r="E94" s="33"/>
      <c r="F94" s="27"/>
      <c r="G94" s="27"/>
      <c r="H94" s="27"/>
      <c r="I94" s="27"/>
      <c r="J94" s="33"/>
      <c r="K94" s="27"/>
      <c r="L94" s="27"/>
      <c r="M94" s="27"/>
      <c r="N94" s="27"/>
      <c r="O94" s="27"/>
      <c r="P94" s="27"/>
      <c r="Q94" s="27"/>
      <c r="R94" s="33"/>
      <c r="S94" s="27"/>
      <c r="T94" s="27"/>
      <c r="U94" s="26"/>
    </row>
    <row r="95" spans="1:20" ht="11.25" customHeight="1">
      <c r="A95" s="5" t="s">
        <v>27</v>
      </c>
      <c r="B95" s="6">
        <f>SUM(C95:D95)</f>
        <v>46</v>
      </c>
      <c r="C95" s="6">
        <v>36</v>
      </c>
      <c r="D95" s="9">
        <v>10</v>
      </c>
      <c r="E95" s="6">
        <v>2</v>
      </c>
      <c r="G95" s="9">
        <v>1</v>
      </c>
      <c r="H95" s="9">
        <v>43</v>
      </c>
      <c r="J95" s="6">
        <v>46</v>
      </c>
      <c r="R95" s="6">
        <v>3</v>
      </c>
      <c r="S95" s="9">
        <v>20</v>
      </c>
      <c r="T95" s="9">
        <v>23</v>
      </c>
    </row>
    <row r="96" spans="1:9" ht="11.25" customHeight="1">
      <c r="A96" s="5" t="s">
        <v>28</v>
      </c>
      <c r="B96" s="12">
        <f>+B95/B$9</f>
        <v>0.22885572139303484</v>
      </c>
      <c r="C96" s="12">
        <f>+C95/C$9</f>
        <v>0.2571428571428571</v>
      </c>
      <c r="D96" s="14">
        <f>+D95/D$9</f>
        <v>0.16393442622950818</v>
      </c>
      <c r="E96" s="12">
        <f>+E95/E$9</f>
        <v>0.14285714285714285</v>
      </c>
      <c r="F96" s="18"/>
      <c r="G96" s="14">
        <f>+G95/G$9</f>
        <v>1</v>
      </c>
      <c r="H96" s="14">
        <f>+H95/H$9</f>
        <v>0.24431818181818182</v>
      </c>
      <c r="I96" s="14"/>
    </row>
    <row r="97" spans="1:21" ht="11.25" customHeight="1">
      <c r="A97" s="5" t="s">
        <v>29</v>
      </c>
      <c r="B97" s="6">
        <v>2.56</v>
      </c>
      <c r="C97" s="6">
        <v>2.65</v>
      </c>
      <c r="D97" s="9">
        <v>2.27</v>
      </c>
      <c r="E97" s="10">
        <v>1.4</v>
      </c>
      <c r="F97" s="16"/>
      <c r="G97" s="16">
        <v>2.54</v>
      </c>
      <c r="H97" s="16">
        <v>2.62</v>
      </c>
      <c r="I97" s="16"/>
      <c r="J97" s="10">
        <v>2.56</v>
      </c>
      <c r="K97" s="16"/>
      <c r="L97" s="16"/>
      <c r="M97" s="16"/>
      <c r="N97" s="16"/>
      <c r="O97" s="16"/>
      <c r="P97" s="16"/>
      <c r="Q97" s="16"/>
      <c r="R97" s="10">
        <v>1.23</v>
      </c>
      <c r="S97" s="16">
        <v>2.42</v>
      </c>
      <c r="T97" s="16">
        <v>2.87</v>
      </c>
      <c r="U97" s="11"/>
    </row>
    <row r="98" spans="1:21" ht="11.25" customHeight="1">
      <c r="A98" s="5" t="s">
        <v>30</v>
      </c>
      <c r="B98" s="6">
        <v>56</v>
      </c>
      <c r="C98" s="6">
        <v>57</v>
      </c>
      <c r="D98" s="9">
        <v>52</v>
      </c>
      <c r="E98" s="6">
        <v>27</v>
      </c>
      <c r="F98" s="20"/>
      <c r="G98" s="20">
        <v>32</v>
      </c>
      <c r="H98" s="20">
        <v>58</v>
      </c>
      <c r="I98" s="20"/>
      <c r="J98" s="23">
        <v>56</v>
      </c>
      <c r="K98" s="20"/>
      <c r="L98" s="20"/>
      <c r="M98" s="20"/>
      <c r="N98" s="20"/>
      <c r="O98" s="20"/>
      <c r="P98" s="20"/>
      <c r="Q98" s="20"/>
      <c r="R98" s="23">
        <v>19</v>
      </c>
      <c r="S98" s="20">
        <v>48</v>
      </c>
      <c r="T98" s="20">
        <v>68</v>
      </c>
      <c r="U98" s="19"/>
    </row>
    <row r="99" spans="1:21" ht="11.25" customHeight="1">
      <c r="A99" s="5" t="s">
        <v>33</v>
      </c>
      <c r="B99" s="6">
        <f>SUM(C99:D99)</f>
        <v>9</v>
      </c>
      <c r="C99" s="6">
        <v>8</v>
      </c>
      <c r="D99" s="20">
        <v>1</v>
      </c>
      <c r="E99" s="23"/>
      <c r="F99" s="20"/>
      <c r="G99" s="20"/>
      <c r="H99" s="20">
        <v>9</v>
      </c>
      <c r="I99" s="20"/>
      <c r="J99" s="23">
        <v>9</v>
      </c>
      <c r="K99" s="20"/>
      <c r="L99" s="20"/>
      <c r="M99" s="20"/>
      <c r="N99" s="20"/>
      <c r="O99" s="20"/>
      <c r="P99" s="20"/>
      <c r="Q99" s="20"/>
      <c r="R99" s="23"/>
      <c r="S99" s="20"/>
      <c r="T99" s="20"/>
      <c r="U99" s="19"/>
    </row>
    <row r="100" spans="1:21" ht="11.25" customHeight="1">
      <c r="A100" s="5" t="s">
        <v>37</v>
      </c>
      <c r="B100" s="6">
        <f>SUM(B99,B85)</f>
        <v>13</v>
      </c>
      <c r="C100" s="6">
        <f>SUM(C99,C85)</f>
        <v>12</v>
      </c>
      <c r="D100" s="9">
        <f>SUM(D99,D85)</f>
        <v>1</v>
      </c>
      <c r="E100" s="23"/>
      <c r="F100" s="20"/>
      <c r="G100" s="20"/>
      <c r="H100" s="9">
        <f>SUM(H99,H85)</f>
        <v>13</v>
      </c>
      <c r="I100" s="20"/>
      <c r="J100" s="6">
        <f>SUM(J99,J85)</f>
        <v>13</v>
      </c>
      <c r="K100" s="20"/>
      <c r="L100" s="20"/>
      <c r="M100" s="20"/>
      <c r="N100" s="20"/>
      <c r="O100" s="20"/>
      <c r="P100" s="20"/>
      <c r="Q100" s="20"/>
      <c r="R100" s="23"/>
      <c r="S100" s="20"/>
      <c r="T100" s="20"/>
      <c r="U100" s="19"/>
    </row>
    <row r="101" spans="1:21" ht="11.25" customHeight="1">
      <c r="A101" s="5" t="s">
        <v>34</v>
      </c>
      <c r="B101" s="12">
        <f>+B100/B$9</f>
        <v>0.06467661691542288</v>
      </c>
      <c r="C101" s="12">
        <f>+C100/C$9</f>
        <v>0.08571428571428572</v>
      </c>
      <c r="D101" s="14">
        <f>+D100/D$9</f>
        <v>0.01639344262295082</v>
      </c>
      <c r="E101" s="23"/>
      <c r="F101" s="20"/>
      <c r="G101" s="20"/>
      <c r="H101" s="14">
        <f>+H100/H$9</f>
        <v>0.07386363636363637</v>
      </c>
      <c r="I101" s="20"/>
      <c r="J101" s="12"/>
      <c r="K101" s="20"/>
      <c r="L101" s="20"/>
      <c r="M101" s="20"/>
      <c r="N101" s="20"/>
      <c r="O101" s="20"/>
      <c r="P101" s="20"/>
      <c r="Q101" s="20"/>
      <c r="R101" s="23"/>
      <c r="S101" s="20"/>
      <c r="T101" s="20"/>
      <c r="U101" s="19"/>
    </row>
    <row r="102" spans="1:21" ht="11.25" customHeight="1">
      <c r="A102" s="29" t="s">
        <v>42</v>
      </c>
      <c r="B102" s="23"/>
      <c r="C102" s="23"/>
      <c r="D102" s="20"/>
      <c r="E102" s="23"/>
      <c r="F102" s="20"/>
      <c r="G102" s="20"/>
      <c r="H102" s="20"/>
      <c r="I102" s="20"/>
      <c r="J102" s="23"/>
      <c r="K102" s="20"/>
      <c r="L102" s="20"/>
      <c r="M102" s="20"/>
      <c r="N102" s="20"/>
      <c r="O102" s="20"/>
      <c r="P102" s="20"/>
      <c r="Q102" s="20"/>
      <c r="R102" s="23"/>
      <c r="S102" s="20"/>
      <c r="T102" s="20"/>
      <c r="U102" s="19"/>
    </row>
    <row r="103" spans="1:21" ht="11.25" customHeight="1">
      <c r="A103" s="5" t="s">
        <v>27</v>
      </c>
      <c r="B103" s="6">
        <f>SUM(C103:D103)</f>
        <v>39</v>
      </c>
      <c r="C103" s="6">
        <v>26</v>
      </c>
      <c r="D103" s="9">
        <v>13</v>
      </c>
      <c r="E103" s="6">
        <v>1</v>
      </c>
      <c r="F103" s="20">
        <v>1</v>
      </c>
      <c r="G103" s="20"/>
      <c r="H103" s="20">
        <v>34</v>
      </c>
      <c r="I103" s="20">
        <v>3</v>
      </c>
      <c r="J103" s="23"/>
      <c r="K103" s="20">
        <v>13</v>
      </c>
      <c r="L103" s="20">
        <v>6</v>
      </c>
      <c r="M103" s="20">
        <v>14</v>
      </c>
      <c r="N103" s="20">
        <v>3</v>
      </c>
      <c r="O103" s="20"/>
      <c r="P103" s="20">
        <v>1</v>
      </c>
      <c r="Q103" s="20">
        <v>2</v>
      </c>
      <c r="R103" s="23"/>
      <c r="S103" s="20">
        <v>14</v>
      </c>
      <c r="T103" s="20">
        <v>24</v>
      </c>
      <c r="U103" s="19">
        <v>1</v>
      </c>
    </row>
    <row r="104" spans="1:21" ht="11.25" customHeight="1">
      <c r="A104" s="5" t="s">
        <v>28</v>
      </c>
      <c r="B104" s="12">
        <f>+B103/B$9</f>
        <v>0.19402985074626866</v>
      </c>
      <c r="C104" s="12">
        <f>+C103/C$9</f>
        <v>0.18571428571428572</v>
      </c>
      <c r="D104" s="14">
        <f>+D103/D$9</f>
        <v>0.21311475409836064</v>
      </c>
      <c r="E104" s="12">
        <f>+E103/E$9</f>
        <v>0.07142857142857142</v>
      </c>
      <c r="F104" s="14">
        <f>+F103/F$9</f>
        <v>0.5</v>
      </c>
      <c r="G104" s="20"/>
      <c r="H104" s="14">
        <f>+H103/H$9</f>
        <v>0.19318181818181818</v>
      </c>
      <c r="I104" s="14">
        <f>+I103/I$9</f>
        <v>0.375</v>
      </c>
      <c r="J104" s="23"/>
      <c r="K104" s="20"/>
      <c r="L104" s="20"/>
      <c r="M104" s="20"/>
      <c r="N104" s="20"/>
      <c r="O104" s="20"/>
      <c r="P104" s="20"/>
      <c r="Q104" s="20"/>
      <c r="R104" s="23"/>
      <c r="S104" s="20"/>
      <c r="T104" s="20"/>
      <c r="U104" s="19"/>
    </row>
    <row r="105" spans="1:21" ht="11.25" customHeight="1">
      <c r="A105" s="5" t="s">
        <v>29</v>
      </c>
      <c r="B105" s="6">
        <v>2.84</v>
      </c>
      <c r="C105" s="6">
        <v>2.98</v>
      </c>
      <c r="D105" s="9">
        <v>2.55</v>
      </c>
      <c r="E105" s="6">
        <v>2.26</v>
      </c>
      <c r="F105" s="16">
        <v>3.18</v>
      </c>
      <c r="G105" s="16"/>
      <c r="H105" s="16">
        <v>2.81</v>
      </c>
      <c r="I105" s="16">
        <v>3.16</v>
      </c>
      <c r="J105" s="10"/>
      <c r="K105" s="16">
        <v>2.63</v>
      </c>
      <c r="L105" s="16">
        <v>3.31</v>
      </c>
      <c r="M105" s="16">
        <v>2.84</v>
      </c>
      <c r="N105" s="16">
        <v>3.34</v>
      </c>
      <c r="O105" s="16"/>
      <c r="P105" s="16">
        <v>2.5</v>
      </c>
      <c r="Q105" s="16">
        <v>2.14</v>
      </c>
      <c r="R105" s="10"/>
      <c r="S105" s="16">
        <v>2.57</v>
      </c>
      <c r="T105" s="16">
        <v>3.02</v>
      </c>
      <c r="U105" s="11">
        <v>2.15</v>
      </c>
    </row>
    <row r="106" spans="1:21" ht="11.25" customHeight="1">
      <c r="A106" s="5" t="s">
        <v>30</v>
      </c>
      <c r="B106" s="6">
        <v>65</v>
      </c>
      <c r="C106" s="6">
        <v>67</v>
      </c>
      <c r="D106" s="9">
        <v>62</v>
      </c>
      <c r="E106" s="6">
        <v>69</v>
      </c>
      <c r="F106" s="20">
        <v>64</v>
      </c>
      <c r="G106" s="20"/>
      <c r="H106" s="20">
        <v>64</v>
      </c>
      <c r="I106" s="20">
        <v>77</v>
      </c>
      <c r="J106" s="23"/>
      <c r="K106" s="20">
        <v>61</v>
      </c>
      <c r="L106" s="20">
        <v>79</v>
      </c>
      <c r="M106" s="20">
        <v>65</v>
      </c>
      <c r="N106" s="20">
        <v>73</v>
      </c>
      <c r="O106" s="20"/>
      <c r="P106" s="20">
        <v>70</v>
      </c>
      <c r="Q106" s="20">
        <v>42</v>
      </c>
      <c r="R106" s="23"/>
      <c r="S106" s="20">
        <v>52</v>
      </c>
      <c r="T106" s="20">
        <v>72</v>
      </c>
      <c r="U106" s="19">
        <v>94</v>
      </c>
    </row>
    <row r="107" ht="11.25" customHeight="1"/>
    <row r="108" spans="1:21" ht="11.25" customHeight="1">
      <c r="A108" s="29" t="s">
        <v>45</v>
      </c>
      <c r="B108" s="33"/>
      <c r="C108" s="33"/>
      <c r="D108" s="27"/>
      <c r="E108" s="33"/>
      <c r="F108" s="27"/>
      <c r="G108" s="27"/>
      <c r="H108" s="27"/>
      <c r="I108" s="27"/>
      <c r="J108" s="33"/>
      <c r="K108" s="27"/>
      <c r="L108" s="27"/>
      <c r="M108" s="27"/>
      <c r="N108" s="27"/>
      <c r="O108" s="27"/>
      <c r="P108" s="27"/>
      <c r="Q108" s="27"/>
      <c r="R108" s="33"/>
      <c r="S108" s="27"/>
      <c r="T108" s="27"/>
      <c r="U108" s="26"/>
    </row>
    <row r="109" spans="1:21" ht="11.25" customHeight="1">
      <c r="A109" s="29" t="s">
        <v>41</v>
      </c>
      <c r="B109" s="33"/>
      <c r="C109" s="33"/>
      <c r="D109" s="27"/>
      <c r="E109" s="33"/>
      <c r="F109" s="27"/>
      <c r="G109" s="27"/>
      <c r="H109" s="27"/>
      <c r="I109" s="27"/>
      <c r="J109" s="33"/>
      <c r="K109" s="27"/>
      <c r="L109" s="27"/>
      <c r="M109" s="27"/>
      <c r="N109" s="27"/>
      <c r="O109" s="27"/>
      <c r="P109" s="27"/>
      <c r="Q109" s="27"/>
      <c r="R109" s="33"/>
      <c r="S109" s="27"/>
      <c r="T109" s="27"/>
      <c r="U109" s="26"/>
    </row>
    <row r="110" spans="1:21" ht="11.25" customHeight="1">
      <c r="A110" s="5" t="s">
        <v>27</v>
      </c>
      <c r="B110" s="6">
        <f>SUM(C110:D110)</f>
        <v>1</v>
      </c>
      <c r="C110" s="6">
        <v>1</v>
      </c>
      <c r="D110" s="27"/>
      <c r="E110" s="33"/>
      <c r="F110" s="27"/>
      <c r="G110" s="27"/>
      <c r="H110" s="9">
        <v>1</v>
      </c>
      <c r="I110" s="27"/>
      <c r="J110" s="6">
        <v>1</v>
      </c>
      <c r="K110" s="27"/>
      <c r="L110" s="27"/>
      <c r="M110" s="27"/>
      <c r="N110" s="27"/>
      <c r="O110" s="27"/>
      <c r="P110" s="27"/>
      <c r="Q110" s="27"/>
      <c r="R110" s="33"/>
      <c r="S110" s="27"/>
      <c r="T110" s="9">
        <v>1</v>
      </c>
      <c r="U110" s="26"/>
    </row>
    <row r="111" spans="1:21" ht="11.25" customHeight="1">
      <c r="A111" s="5" t="s">
        <v>28</v>
      </c>
      <c r="B111" s="12">
        <f>+B110/B$9</f>
        <v>0.004975124378109453</v>
      </c>
      <c r="C111" s="12">
        <f>+C110/C$9</f>
        <v>0.007142857142857143</v>
      </c>
      <c r="D111" s="27"/>
      <c r="E111" s="33"/>
      <c r="F111" s="27"/>
      <c r="G111" s="27"/>
      <c r="H111" s="14">
        <f>+H110/H$9</f>
        <v>0.005681818181818182</v>
      </c>
      <c r="I111" s="27"/>
      <c r="J111" s="12"/>
      <c r="K111" s="27"/>
      <c r="L111" s="27"/>
      <c r="M111" s="27"/>
      <c r="N111" s="27"/>
      <c r="O111" s="27"/>
      <c r="P111" s="27"/>
      <c r="Q111" s="27"/>
      <c r="R111" s="33"/>
      <c r="S111" s="27"/>
      <c r="T111" s="14"/>
      <c r="U111" s="26"/>
    </row>
    <row r="112" spans="1:21" ht="11.25" customHeight="1">
      <c r="A112" s="5" t="s">
        <v>29</v>
      </c>
      <c r="B112" s="6">
        <v>1.94</v>
      </c>
      <c r="C112" s="6">
        <v>1.94</v>
      </c>
      <c r="D112" s="27"/>
      <c r="E112" s="33"/>
      <c r="F112" s="27"/>
      <c r="G112" s="27"/>
      <c r="H112" s="9">
        <v>1.94</v>
      </c>
      <c r="I112" s="27"/>
      <c r="J112" s="6">
        <v>1.94</v>
      </c>
      <c r="K112" s="27"/>
      <c r="L112" s="27"/>
      <c r="M112" s="27"/>
      <c r="N112" s="27"/>
      <c r="O112" s="27"/>
      <c r="P112" s="27"/>
      <c r="Q112" s="27"/>
      <c r="R112" s="33"/>
      <c r="S112" s="27"/>
      <c r="T112" s="9">
        <v>1.94</v>
      </c>
      <c r="U112" s="26"/>
    </row>
    <row r="113" spans="1:21" ht="11.25" customHeight="1">
      <c r="A113" s="5" t="s">
        <v>30</v>
      </c>
      <c r="B113" s="6">
        <v>61</v>
      </c>
      <c r="C113" s="6">
        <v>61</v>
      </c>
      <c r="D113" s="27"/>
      <c r="E113" s="33"/>
      <c r="F113" s="27"/>
      <c r="G113" s="27"/>
      <c r="H113" s="9">
        <v>61</v>
      </c>
      <c r="I113" s="27"/>
      <c r="J113" s="6">
        <v>61</v>
      </c>
      <c r="K113" s="27"/>
      <c r="L113" s="27"/>
      <c r="M113" s="27"/>
      <c r="N113" s="27"/>
      <c r="O113" s="27"/>
      <c r="P113" s="27"/>
      <c r="Q113" s="27"/>
      <c r="R113" s="33"/>
      <c r="S113" s="27"/>
      <c r="T113" s="9">
        <v>61</v>
      </c>
      <c r="U113" s="26"/>
    </row>
    <row r="114" spans="1:21" ht="11.25" customHeight="1">
      <c r="A114" s="5" t="s">
        <v>37</v>
      </c>
      <c r="B114" s="6">
        <f>B100</f>
        <v>13</v>
      </c>
      <c r="C114" s="6">
        <f>C100</f>
        <v>12</v>
      </c>
      <c r="D114" s="9">
        <f>D100</f>
        <v>1</v>
      </c>
      <c r="E114" s="23"/>
      <c r="F114" s="20"/>
      <c r="G114" s="20"/>
      <c r="H114" s="9">
        <f>H100</f>
        <v>13</v>
      </c>
      <c r="I114" s="20"/>
      <c r="J114" s="6">
        <f>J100</f>
        <v>13</v>
      </c>
      <c r="K114" s="20"/>
      <c r="L114" s="20"/>
      <c r="M114" s="20"/>
      <c r="N114" s="20"/>
      <c r="O114" s="20"/>
      <c r="P114" s="20"/>
      <c r="Q114" s="20"/>
      <c r="R114" s="23"/>
      <c r="S114" s="20"/>
      <c r="T114" s="20"/>
      <c r="U114" s="19"/>
    </row>
    <row r="115" spans="1:21" ht="11.25" customHeight="1">
      <c r="A115" s="5" t="s">
        <v>34</v>
      </c>
      <c r="B115" s="12">
        <f>+B114/B$9</f>
        <v>0.06467661691542288</v>
      </c>
      <c r="C115" s="12">
        <f>+C114/C$9</f>
        <v>0.08571428571428572</v>
      </c>
      <c r="D115" s="14">
        <f>+D114/D$9</f>
        <v>0.01639344262295082</v>
      </c>
      <c r="E115" s="23"/>
      <c r="F115" s="20"/>
      <c r="G115" s="20"/>
      <c r="H115" s="14">
        <f>+H114/H$9</f>
        <v>0.07386363636363637</v>
      </c>
      <c r="I115" s="20"/>
      <c r="J115" s="12"/>
      <c r="K115" s="20"/>
      <c r="L115" s="20"/>
      <c r="M115" s="20"/>
      <c r="N115" s="20"/>
      <c r="O115" s="20"/>
      <c r="P115" s="20"/>
      <c r="Q115" s="20"/>
      <c r="R115" s="23"/>
      <c r="S115" s="20"/>
      <c r="T115" s="20"/>
      <c r="U115" s="19"/>
    </row>
    <row r="116" spans="1:21" ht="11.25" customHeight="1">
      <c r="A116" s="29" t="s">
        <v>42</v>
      </c>
      <c r="B116" s="23"/>
      <c r="C116" s="23"/>
      <c r="D116" s="20"/>
      <c r="E116" s="23"/>
      <c r="F116" s="20"/>
      <c r="G116" s="20"/>
      <c r="H116" s="20"/>
      <c r="I116" s="20"/>
      <c r="J116" s="23"/>
      <c r="K116" s="20"/>
      <c r="L116" s="20"/>
      <c r="M116" s="20"/>
      <c r="N116" s="20"/>
      <c r="O116" s="20"/>
      <c r="P116" s="20"/>
      <c r="Q116" s="20"/>
      <c r="R116" s="23"/>
      <c r="S116" s="20"/>
      <c r="T116" s="20"/>
      <c r="U116" s="19"/>
    </row>
    <row r="117" spans="1:21" ht="11.25" customHeight="1">
      <c r="A117" s="5" t="s">
        <v>27</v>
      </c>
      <c r="B117" s="6">
        <f>SUM(C117:D117)</f>
        <v>16</v>
      </c>
      <c r="C117" s="6">
        <v>13</v>
      </c>
      <c r="D117" s="9">
        <v>3</v>
      </c>
      <c r="E117" s="6">
        <v>1</v>
      </c>
      <c r="F117" s="20">
        <v>1</v>
      </c>
      <c r="G117" s="20"/>
      <c r="H117" s="20">
        <v>14</v>
      </c>
      <c r="I117" s="20"/>
      <c r="J117" s="23"/>
      <c r="K117" s="20">
        <v>4</v>
      </c>
      <c r="L117" s="20">
        <v>5</v>
      </c>
      <c r="M117" s="20">
        <v>4</v>
      </c>
      <c r="N117" s="20">
        <v>1</v>
      </c>
      <c r="O117" s="20"/>
      <c r="P117" s="20">
        <v>1</v>
      </c>
      <c r="Q117" s="20">
        <v>1</v>
      </c>
      <c r="R117" s="23"/>
      <c r="S117" s="20"/>
      <c r="T117" s="20">
        <v>9</v>
      </c>
      <c r="U117" s="19">
        <v>7</v>
      </c>
    </row>
    <row r="118" spans="1:21" ht="11.25" customHeight="1">
      <c r="A118" s="5" t="s">
        <v>28</v>
      </c>
      <c r="B118" s="12">
        <f>+B117/B$9</f>
        <v>0.07960199004975124</v>
      </c>
      <c r="C118" s="12">
        <f>+C117/C$9</f>
        <v>0.09285714285714286</v>
      </c>
      <c r="D118" s="14">
        <f>+D117/D$9</f>
        <v>0.04918032786885246</v>
      </c>
      <c r="E118" s="12">
        <f>+E117/E$9</f>
        <v>0.07142857142857142</v>
      </c>
      <c r="F118" s="14">
        <f>+F117/F$9</f>
        <v>0.5</v>
      </c>
      <c r="G118" s="20"/>
      <c r="H118" s="14">
        <f>+H117/H$9</f>
        <v>0.07954545454545454</v>
      </c>
      <c r="I118" s="14"/>
      <c r="J118" s="23"/>
      <c r="K118" s="20"/>
      <c r="L118" s="20"/>
      <c r="M118" s="20"/>
      <c r="N118" s="20"/>
      <c r="O118" s="20"/>
      <c r="P118" s="20"/>
      <c r="Q118" s="20"/>
      <c r="R118" s="23"/>
      <c r="S118" s="20"/>
      <c r="T118" s="20"/>
      <c r="U118" s="19"/>
    </row>
    <row r="119" spans="1:21" ht="11.25" customHeight="1">
      <c r="A119" s="5" t="s">
        <v>29</v>
      </c>
      <c r="B119" s="6">
        <v>2.98</v>
      </c>
      <c r="C119" s="6">
        <v>3.05</v>
      </c>
      <c r="D119" s="9">
        <v>2.65</v>
      </c>
      <c r="E119" s="6">
        <v>2.27</v>
      </c>
      <c r="F119" s="16">
        <v>3.28</v>
      </c>
      <c r="G119" s="16"/>
      <c r="H119" s="16">
        <v>3.01</v>
      </c>
      <c r="I119" s="16"/>
      <c r="J119" s="10"/>
      <c r="K119" s="16">
        <v>2.83</v>
      </c>
      <c r="L119" s="16">
        <v>3.31</v>
      </c>
      <c r="M119" s="16">
        <v>2.84</v>
      </c>
      <c r="N119" s="16">
        <v>3.74</v>
      </c>
      <c r="O119" s="16"/>
      <c r="P119" s="16">
        <v>2.51</v>
      </c>
      <c r="Q119" s="16">
        <v>2.16</v>
      </c>
      <c r="R119" s="10"/>
      <c r="S119" s="16"/>
      <c r="T119" s="16">
        <v>2.69</v>
      </c>
      <c r="U119" s="11">
        <v>3.34</v>
      </c>
    </row>
    <row r="120" spans="1:21" ht="11.25" customHeight="1">
      <c r="A120" s="5" t="s">
        <v>30</v>
      </c>
      <c r="B120" s="6">
        <v>83</v>
      </c>
      <c r="C120" s="6">
        <v>85</v>
      </c>
      <c r="D120" s="9">
        <v>73</v>
      </c>
      <c r="E120" s="6">
        <v>78</v>
      </c>
      <c r="F120" s="20">
        <v>72</v>
      </c>
      <c r="G120" s="20"/>
      <c r="H120" s="20">
        <v>84</v>
      </c>
      <c r="I120" s="20"/>
      <c r="J120" s="23"/>
      <c r="K120" s="20">
        <v>73</v>
      </c>
      <c r="L120" s="20">
        <v>97</v>
      </c>
      <c r="M120" s="20">
        <v>79</v>
      </c>
      <c r="N120" s="20">
        <v>93</v>
      </c>
      <c r="O120" s="20"/>
      <c r="P120" s="20">
        <v>88</v>
      </c>
      <c r="Q120" s="20">
        <v>60</v>
      </c>
      <c r="R120" s="23"/>
      <c r="S120" s="20"/>
      <c r="T120" s="20">
        <v>74</v>
      </c>
      <c r="U120" s="19">
        <v>95</v>
      </c>
    </row>
    <row r="121" spans="1:21" s="46" customFormat="1" ht="11.25" customHeight="1">
      <c r="A121" s="25"/>
      <c r="B121" s="3"/>
      <c r="C121" s="3"/>
      <c r="D121" s="2"/>
      <c r="E121" s="3"/>
      <c r="F121" s="22"/>
      <c r="G121" s="22"/>
      <c r="H121" s="22"/>
      <c r="I121" s="22"/>
      <c r="J121" s="28"/>
      <c r="K121" s="22"/>
      <c r="L121" s="22"/>
      <c r="M121" s="22"/>
      <c r="N121" s="22"/>
      <c r="O121" s="22"/>
      <c r="P121" s="22"/>
      <c r="Q121" s="22"/>
      <c r="R121" s="28"/>
      <c r="S121" s="22"/>
      <c r="T121" s="22"/>
      <c r="U121" s="21"/>
    </row>
    <row r="122" ht="11.25" customHeight="1">
      <c r="A122" s="6"/>
    </row>
    <row r="123" spans="1:21" ht="11.25" customHeight="1">
      <c r="A123" s="29" t="s">
        <v>46</v>
      </c>
      <c r="B123" s="33"/>
      <c r="C123" s="33"/>
      <c r="D123" s="27"/>
      <c r="F123" s="20"/>
      <c r="G123" s="20"/>
      <c r="H123" s="20"/>
      <c r="I123" s="20"/>
      <c r="J123" s="23"/>
      <c r="K123" s="20"/>
      <c r="L123" s="20"/>
      <c r="M123" s="20"/>
      <c r="N123" s="20"/>
      <c r="O123" s="20"/>
      <c r="P123" s="20"/>
      <c r="Q123" s="20"/>
      <c r="R123" s="23"/>
      <c r="S123" s="20"/>
      <c r="T123" s="20"/>
      <c r="U123" s="19"/>
    </row>
    <row r="124" spans="1:21" ht="11.25" customHeight="1">
      <c r="A124" s="29" t="s">
        <v>41</v>
      </c>
      <c r="B124" s="33"/>
      <c r="C124" s="33"/>
      <c r="D124" s="27"/>
      <c r="F124" s="20"/>
      <c r="G124" s="20"/>
      <c r="H124" s="20"/>
      <c r="I124" s="20"/>
      <c r="J124" s="23"/>
      <c r="K124" s="20"/>
      <c r="L124" s="20"/>
      <c r="M124" s="20"/>
      <c r="N124" s="20"/>
      <c r="O124" s="20"/>
      <c r="P124" s="20"/>
      <c r="Q124" s="20"/>
      <c r="R124" s="23"/>
      <c r="S124" s="20"/>
      <c r="T124" s="20"/>
      <c r="U124" s="19"/>
    </row>
    <row r="125" spans="1:21" ht="11.25" customHeight="1">
      <c r="A125" s="5" t="s">
        <v>27</v>
      </c>
      <c r="B125" s="6">
        <f>SUM(C125:D125)</f>
        <v>16</v>
      </c>
      <c r="C125" s="6">
        <v>10</v>
      </c>
      <c r="D125" s="9">
        <v>6</v>
      </c>
      <c r="E125" s="6">
        <v>1</v>
      </c>
      <c r="F125" s="20"/>
      <c r="G125" s="20">
        <v>1</v>
      </c>
      <c r="H125" s="20">
        <v>14</v>
      </c>
      <c r="I125" s="20"/>
      <c r="J125" s="23">
        <v>16</v>
      </c>
      <c r="K125" s="20"/>
      <c r="L125" s="20"/>
      <c r="M125" s="20"/>
      <c r="N125" s="20"/>
      <c r="O125" s="20"/>
      <c r="P125" s="20"/>
      <c r="Q125" s="20"/>
      <c r="R125" s="23">
        <v>2</v>
      </c>
      <c r="S125" s="20">
        <v>7</v>
      </c>
      <c r="T125" s="20">
        <v>7</v>
      </c>
      <c r="U125" s="19"/>
    </row>
    <row r="126" spans="1:21" ht="11.25" customHeight="1">
      <c r="A126" s="5" t="s">
        <v>28</v>
      </c>
      <c r="B126" s="12">
        <f>+B125/B$9</f>
        <v>0.07960199004975124</v>
      </c>
      <c r="C126" s="12">
        <f>+C125/C$9</f>
        <v>0.07142857142857142</v>
      </c>
      <c r="D126" s="14">
        <f>+D125/D$9</f>
        <v>0.09836065573770492</v>
      </c>
      <c r="E126" s="12">
        <f>+E125/E$9</f>
        <v>0.07142857142857142</v>
      </c>
      <c r="F126" s="20"/>
      <c r="G126" s="14">
        <f>+G125/G$9</f>
        <v>1</v>
      </c>
      <c r="H126" s="14">
        <f>+H125/H$9</f>
        <v>0.07954545454545454</v>
      </c>
      <c r="I126" s="20"/>
      <c r="J126" s="23"/>
      <c r="K126" s="20"/>
      <c r="L126" s="20"/>
      <c r="M126" s="20"/>
      <c r="N126" s="20"/>
      <c r="O126" s="20"/>
      <c r="P126" s="20"/>
      <c r="Q126" s="20"/>
      <c r="R126" s="23"/>
      <c r="S126" s="20"/>
      <c r="T126" s="20"/>
      <c r="U126" s="19"/>
    </row>
    <row r="127" spans="1:21" ht="11.25" customHeight="1">
      <c r="A127" s="5" t="s">
        <v>29</v>
      </c>
      <c r="B127" s="6">
        <v>2.25</v>
      </c>
      <c r="C127" s="6">
        <v>2.58</v>
      </c>
      <c r="D127" s="9">
        <v>1.71</v>
      </c>
      <c r="E127" s="6">
        <v>2.68</v>
      </c>
      <c r="F127" s="20"/>
      <c r="G127" s="16">
        <v>2.56</v>
      </c>
      <c r="H127" s="16">
        <v>2.2</v>
      </c>
      <c r="I127" s="16"/>
      <c r="J127" s="10">
        <v>2.25</v>
      </c>
      <c r="K127" s="16"/>
      <c r="L127" s="16"/>
      <c r="M127" s="16"/>
      <c r="N127" s="16"/>
      <c r="O127" s="16"/>
      <c r="P127" s="16"/>
      <c r="Q127" s="20"/>
      <c r="R127" s="10">
        <v>0.93</v>
      </c>
      <c r="S127" s="16">
        <v>2.37</v>
      </c>
      <c r="T127" s="16">
        <v>2.52</v>
      </c>
      <c r="U127" s="19"/>
    </row>
    <row r="128" spans="1:21" ht="11.25" customHeight="1">
      <c r="A128" s="5" t="s">
        <v>30</v>
      </c>
      <c r="B128" s="6">
        <v>54</v>
      </c>
      <c r="C128" s="6">
        <v>61</v>
      </c>
      <c r="D128" s="9">
        <v>44</v>
      </c>
      <c r="E128" s="6">
        <v>65</v>
      </c>
      <c r="F128" s="20"/>
      <c r="G128" s="20">
        <v>44</v>
      </c>
      <c r="H128" s="20">
        <v>54</v>
      </c>
      <c r="I128" s="20"/>
      <c r="J128" s="23">
        <v>54</v>
      </c>
      <c r="K128" s="20"/>
      <c r="L128" s="20"/>
      <c r="M128" s="20"/>
      <c r="N128" s="20"/>
      <c r="O128" s="20"/>
      <c r="P128" s="20"/>
      <c r="Q128" s="20"/>
      <c r="R128" s="23">
        <v>9</v>
      </c>
      <c r="S128" s="20">
        <v>51</v>
      </c>
      <c r="T128" s="20">
        <v>71</v>
      </c>
      <c r="U128" s="19"/>
    </row>
    <row r="129" spans="1:21" ht="11.25" customHeight="1">
      <c r="A129" s="5" t="s">
        <v>33</v>
      </c>
      <c r="B129" s="6">
        <f>SUM(C129:D129)</f>
        <v>1</v>
      </c>
      <c r="C129" s="6">
        <v>1</v>
      </c>
      <c r="F129" s="20"/>
      <c r="G129" s="20"/>
      <c r="H129" s="20">
        <v>1</v>
      </c>
      <c r="I129" s="20"/>
      <c r="J129" s="23">
        <v>1</v>
      </c>
      <c r="K129" s="20"/>
      <c r="L129" s="20"/>
      <c r="M129" s="20"/>
      <c r="N129" s="20"/>
      <c r="O129" s="20"/>
      <c r="P129" s="20"/>
      <c r="Q129" s="20"/>
      <c r="R129" s="23"/>
      <c r="S129" s="20"/>
      <c r="T129" s="20"/>
      <c r="U129" s="19"/>
    </row>
    <row r="130" spans="1:10" ht="11.25" customHeight="1">
      <c r="A130" s="5" t="s">
        <v>37</v>
      </c>
      <c r="B130" s="6">
        <f>SUM(B114,B129)</f>
        <v>14</v>
      </c>
      <c r="C130" s="6">
        <f>SUM(C114,C129)</f>
        <v>13</v>
      </c>
      <c r="D130" s="9">
        <f>SUM(D114,D129)</f>
        <v>1</v>
      </c>
      <c r="H130" s="9">
        <f>SUM(H114,H129)</f>
        <v>14</v>
      </c>
      <c r="J130" s="23">
        <f>J114+J129</f>
        <v>14</v>
      </c>
    </row>
    <row r="131" spans="1:21" ht="11.25" customHeight="1">
      <c r="A131" s="5" t="s">
        <v>34</v>
      </c>
      <c r="B131" s="12">
        <f>+B130/B$9</f>
        <v>0.06965174129353234</v>
      </c>
      <c r="C131" s="12">
        <f>+C130/C$9</f>
        <v>0.09285714285714286</v>
      </c>
      <c r="D131" s="14">
        <f>+D130/D$9</f>
        <v>0.01639344262295082</v>
      </c>
      <c r="E131" s="12"/>
      <c r="F131" s="14"/>
      <c r="G131" s="14"/>
      <c r="H131" s="14">
        <f>+H130/H$9</f>
        <v>0.07954545454545454</v>
      </c>
      <c r="I131" s="14"/>
      <c r="J131" s="12"/>
      <c r="K131" s="14"/>
      <c r="L131" s="14"/>
      <c r="M131" s="14"/>
      <c r="N131" s="14"/>
      <c r="O131" s="14"/>
      <c r="P131" s="14"/>
      <c r="Q131" s="14"/>
      <c r="R131" s="12"/>
      <c r="S131" s="14"/>
      <c r="T131" s="14"/>
      <c r="U131" s="8"/>
    </row>
    <row r="132" spans="1:21" ht="11.25" customHeight="1">
      <c r="A132" s="29" t="s">
        <v>42</v>
      </c>
      <c r="B132" s="23"/>
      <c r="C132" s="23"/>
      <c r="D132" s="20"/>
      <c r="F132" s="20"/>
      <c r="G132" s="20"/>
      <c r="H132" s="20"/>
      <c r="I132" s="20"/>
      <c r="J132" s="23"/>
      <c r="K132" s="20"/>
      <c r="L132" s="20"/>
      <c r="M132" s="20"/>
      <c r="N132" s="20"/>
      <c r="O132" s="20"/>
      <c r="P132" s="20"/>
      <c r="Q132" s="20"/>
      <c r="R132" s="23"/>
      <c r="S132" s="20"/>
      <c r="T132" s="20"/>
      <c r="U132" s="19"/>
    </row>
    <row r="133" spans="1:21" ht="11.25" customHeight="1">
      <c r="A133" s="5" t="s">
        <v>27</v>
      </c>
      <c r="B133" s="6">
        <f>SUM(C133:D133)</f>
        <v>52</v>
      </c>
      <c r="C133" s="6">
        <v>34</v>
      </c>
      <c r="D133" s="9">
        <v>18</v>
      </c>
      <c r="E133" s="6">
        <v>1</v>
      </c>
      <c r="F133" s="20">
        <v>1</v>
      </c>
      <c r="G133" s="20"/>
      <c r="H133" s="20">
        <v>47</v>
      </c>
      <c r="I133" s="20">
        <v>3</v>
      </c>
      <c r="J133" s="23"/>
      <c r="K133" s="20">
        <v>15</v>
      </c>
      <c r="L133" s="20">
        <v>11</v>
      </c>
      <c r="M133" s="20">
        <v>17</v>
      </c>
      <c r="N133" s="20">
        <v>5</v>
      </c>
      <c r="O133" s="20"/>
      <c r="P133" s="20">
        <v>1</v>
      </c>
      <c r="Q133" s="20">
        <v>3</v>
      </c>
      <c r="R133" s="23"/>
      <c r="S133" s="20">
        <v>5</v>
      </c>
      <c r="T133" s="20">
        <v>34</v>
      </c>
      <c r="U133" s="19">
        <v>13</v>
      </c>
    </row>
    <row r="134" spans="1:21" ht="11.25" customHeight="1">
      <c r="A134" s="5" t="s">
        <v>28</v>
      </c>
      <c r="B134" s="12">
        <f>+B133/B$9</f>
        <v>0.25870646766169153</v>
      </c>
      <c r="C134" s="12">
        <f>+C133/C$9</f>
        <v>0.24285714285714285</v>
      </c>
      <c r="D134" s="14">
        <f>+D133/D$9</f>
        <v>0.29508196721311475</v>
      </c>
      <c r="E134" s="12">
        <f>+E133/E$9</f>
        <v>0.07142857142857142</v>
      </c>
      <c r="F134" s="14">
        <f>+F133/F$9</f>
        <v>0.5</v>
      </c>
      <c r="G134" s="20"/>
      <c r="H134" s="14">
        <f>+H133/H$9</f>
        <v>0.26704545454545453</v>
      </c>
      <c r="I134" s="14">
        <f>+I133/I$9</f>
        <v>0.375</v>
      </c>
      <c r="J134" s="23"/>
      <c r="K134" s="20"/>
      <c r="L134" s="20"/>
      <c r="M134" s="20"/>
      <c r="N134" s="20"/>
      <c r="O134" s="20"/>
      <c r="P134" s="20"/>
      <c r="Q134" s="20"/>
      <c r="R134" s="23"/>
      <c r="S134" s="20"/>
      <c r="T134" s="20"/>
      <c r="U134" s="19"/>
    </row>
    <row r="135" spans="1:21" ht="11.25" customHeight="1">
      <c r="A135" s="5" t="s">
        <v>29</v>
      </c>
      <c r="B135" s="6">
        <v>2.83</v>
      </c>
      <c r="C135" s="10">
        <v>3</v>
      </c>
      <c r="D135" s="9">
        <v>2.51</v>
      </c>
      <c r="E135" s="6">
        <v>2.18</v>
      </c>
      <c r="F135" s="16">
        <v>3.33</v>
      </c>
      <c r="G135" s="16"/>
      <c r="H135" s="16">
        <v>2.81</v>
      </c>
      <c r="I135" s="16">
        <v>3.21</v>
      </c>
      <c r="J135" s="23"/>
      <c r="K135" s="16">
        <v>2.77</v>
      </c>
      <c r="L135" s="16">
        <v>3.17</v>
      </c>
      <c r="M135" s="16">
        <v>2.75</v>
      </c>
      <c r="N135" s="16">
        <v>3.1</v>
      </c>
      <c r="O135" s="16"/>
      <c r="P135" s="16">
        <v>2.51</v>
      </c>
      <c r="Q135" s="16">
        <v>2.03</v>
      </c>
      <c r="R135" s="23"/>
      <c r="S135" s="16">
        <v>2.23</v>
      </c>
      <c r="T135" s="16">
        <v>2.78</v>
      </c>
      <c r="U135" s="11">
        <v>3.2</v>
      </c>
    </row>
    <row r="136" spans="1:21" ht="11.25" customHeight="1">
      <c r="A136" s="5" t="s">
        <v>30</v>
      </c>
      <c r="B136" s="6">
        <v>79</v>
      </c>
      <c r="C136" s="6">
        <v>82</v>
      </c>
      <c r="D136" s="9">
        <v>71</v>
      </c>
      <c r="E136" s="6">
        <v>78</v>
      </c>
      <c r="F136" s="20">
        <v>77</v>
      </c>
      <c r="G136" s="20"/>
      <c r="H136" s="20">
        <v>78</v>
      </c>
      <c r="I136" s="20">
        <v>91</v>
      </c>
      <c r="J136" s="23"/>
      <c r="K136" s="20">
        <v>78</v>
      </c>
      <c r="L136" s="20">
        <v>91</v>
      </c>
      <c r="M136" s="20">
        <v>76</v>
      </c>
      <c r="N136" s="20">
        <v>74</v>
      </c>
      <c r="O136" s="20"/>
      <c r="P136" s="20">
        <v>92</v>
      </c>
      <c r="Q136" s="20">
        <v>49</v>
      </c>
      <c r="R136" s="23"/>
      <c r="S136" s="20">
        <v>47</v>
      </c>
      <c r="T136" s="20">
        <v>76</v>
      </c>
      <c r="U136" s="19">
        <v>98</v>
      </c>
    </row>
    <row r="137" spans="1:21" ht="11.25" customHeight="1">
      <c r="A137" s="5"/>
      <c r="F137" s="20"/>
      <c r="G137" s="20"/>
      <c r="H137" s="20"/>
      <c r="I137" s="20"/>
      <c r="J137" s="23"/>
      <c r="K137" s="20"/>
      <c r="L137" s="20"/>
      <c r="M137" s="20"/>
      <c r="N137" s="20"/>
      <c r="O137" s="20"/>
      <c r="P137" s="20"/>
      <c r="Q137" s="20"/>
      <c r="R137" s="23"/>
      <c r="S137" s="20"/>
      <c r="T137" s="20"/>
      <c r="U137" s="19"/>
    </row>
    <row r="138" spans="1:21" ht="11.25" customHeight="1">
      <c r="A138" s="29" t="s">
        <v>47</v>
      </c>
      <c r="B138" s="33"/>
      <c r="F138" s="20"/>
      <c r="G138" s="20"/>
      <c r="H138" s="20"/>
      <c r="I138" s="20"/>
      <c r="J138" s="23"/>
      <c r="K138" s="20"/>
      <c r="L138" s="20"/>
      <c r="M138" s="20"/>
      <c r="N138" s="20"/>
      <c r="O138" s="20"/>
      <c r="P138" s="20"/>
      <c r="Q138" s="20"/>
      <c r="R138" s="23"/>
      <c r="S138" s="20"/>
      <c r="T138" s="20"/>
      <c r="U138" s="19"/>
    </row>
    <row r="139" spans="1:21" ht="11.25" customHeight="1">
      <c r="A139" s="29" t="s">
        <v>41</v>
      </c>
      <c r="B139" s="33"/>
      <c r="F139" s="20"/>
      <c r="G139" s="20"/>
      <c r="H139" s="20"/>
      <c r="I139" s="20"/>
      <c r="J139" s="23"/>
      <c r="K139" s="20"/>
      <c r="L139" s="20"/>
      <c r="M139" s="20"/>
      <c r="N139" s="20"/>
      <c r="O139" s="20"/>
      <c r="P139" s="20"/>
      <c r="Q139" s="20"/>
      <c r="R139" s="23"/>
      <c r="S139" s="20"/>
      <c r="T139" s="20"/>
      <c r="U139" s="19"/>
    </row>
    <row r="140" spans="1:21" ht="11.25" customHeight="1">
      <c r="A140" s="5" t="s">
        <v>27</v>
      </c>
      <c r="B140" s="6">
        <f>SUM(C140:D140)</f>
        <v>11</v>
      </c>
      <c r="C140" s="6">
        <v>8</v>
      </c>
      <c r="D140" s="9">
        <v>3</v>
      </c>
      <c r="E140" s="6">
        <v>1</v>
      </c>
      <c r="F140" s="20"/>
      <c r="G140" s="20">
        <v>1</v>
      </c>
      <c r="H140" s="20">
        <v>9</v>
      </c>
      <c r="I140" s="20"/>
      <c r="J140" s="23">
        <v>11</v>
      </c>
      <c r="K140" s="20"/>
      <c r="L140" s="20"/>
      <c r="M140" s="20"/>
      <c r="N140" s="20"/>
      <c r="O140" s="20"/>
      <c r="P140" s="20"/>
      <c r="Q140" s="20"/>
      <c r="R140" s="23"/>
      <c r="S140" s="20">
        <v>3</v>
      </c>
      <c r="T140" s="20">
        <v>7</v>
      </c>
      <c r="U140" s="19">
        <v>1</v>
      </c>
    </row>
    <row r="141" spans="1:21" ht="11.25" customHeight="1">
      <c r="A141" s="5" t="s">
        <v>28</v>
      </c>
      <c r="B141" s="12">
        <f>+B140/B$9</f>
        <v>0.05472636815920398</v>
      </c>
      <c r="C141" s="12">
        <f>+C140/C$9</f>
        <v>0.05714285714285714</v>
      </c>
      <c r="D141" s="14">
        <f>+D140/D$9</f>
        <v>0.04918032786885246</v>
      </c>
      <c r="E141" s="12">
        <f>+E140/E$9</f>
        <v>0.07142857142857142</v>
      </c>
      <c r="F141" s="20"/>
      <c r="G141" s="14">
        <f>+G140/G$9</f>
        <v>1</v>
      </c>
      <c r="H141" s="14">
        <f>+H140/H$9</f>
        <v>0.05113636363636364</v>
      </c>
      <c r="I141" s="20"/>
      <c r="J141" s="23"/>
      <c r="K141" s="20"/>
      <c r="L141" s="20"/>
      <c r="M141" s="20"/>
      <c r="N141" s="20"/>
      <c r="O141" s="20"/>
      <c r="P141" s="20"/>
      <c r="Q141" s="20"/>
      <c r="R141" s="23"/>
      <c r="S141" s="20"/>
      <c r="T141" s="20"/>
      <c r="U141" s="19"/>
    </row>
    <row r="142" spans="1:21" ht="11.25" customHeight="1">
      <c r="A142" s="5" t="s">
        <v>29</v>
      </c>
      <c r="B142" s="6">
        <v>2.63</v>
      </c>
      <c r="C142" s="10">
        <v>2.8</v>
      </c>
      <c r="D142" s="16">
        <v>2.18</v>
      </c>
      <c r="E142" s="10">
        <v>2.72</v>
      </c>
      <c r="F142" s="16"/>
      <c r="G142" s="16">
        <v>2.71</v>
      </c>
      <c r="H142" s="16">
        <v>2.61</v>
      </c>
      <c r="I142" s="16"/>
      <c r="J142" s="10">
        <v>2.63</v>
      </c>
      <c r="K142" s="16"/>
      <c r="L142" s="16"/>
      <c r="M142" s="16"/>
      <c r="N142" s="16"/>
      <c r="O142" s="16"/>
      <c r="P142" s="16"/>
      <c r="Q142" s="16"/>
      <c r="R142" s="10"/>
      <c r="S142" s="16">
        <v>2.43</v>
      </c>
      <c r="T142" s="16">
        <v>2.8</v>
      </c>
      <c r="U142" s="11">
        <v>2.04</v>
      </c>
    </row>
    <row r="143" spans="1:21" ht="11.25" customHeight="1">
      <c r="A143" s="5" t="s">
        <v>30</v>
      </c>
      <c r="B143" s="6">
        <v>73</v>
      </c>
      <c r="C143" s="6">
        <v>70</v>
      </c>
      <c r="D143" s="9">
        <v>79</v>
      </c>
      <c r="E143" s="6">
        <v>74</v>
      </c>
      <c r="F143" s="20"/>
      <c r="G143" s="20">
        <v>57</v>
      </c>
      <c r="H143" s="20">
        <v>74</v>
      </c>
      <c r="I143" s="20"/>
      <c r="J143" s="23">
        <v>73</v>
      </c>
      <c r="K143" s="20"/>
      <c r="L143" s="20"/>
      <c r="M143" s="20"/>
      <c r="N143" s="20"/>
      <c r="O143" s="20"/>
      <c r="P143" s="20"/>
      <c r="Q143" s="20"/>
      <c r="R143" s="23"/>
      <c r="S143" s="20">
        <v>58</v>
      </c>
      <c r="T143" s="20">
        <v>76</v>
      </c>
      <c r="U143" s="19">
        <v>95</v>
      </c>
    </row>
    <row r="144" spans="1:14" ht="11.25" customHeight="1">
      <c r="A144" s="5" t="s">
        <v>33</v>
      </c>
      <c r="B144" s="6">
        <v>10</v>
      </c>
      <c r="C144" s="6">
        <v>10</v>
      </c>
      <c r="H144" s="9">
        <v>9</v>
      </c>
      <c r="I144" s="9">
        <v>1</v>
      </c>
      <c r="J144" s="6">
        <v>3</v>
      </c>
      <c r="L144" s="9">
        <v>5</v>
      </c>
      <c r="M144" s="9">
        <v>1</v>
      </c>
      <c r="N144" s="9">
        <v>1</v>
      </c>
    </row>
    <row r="145" spans="1:14" ht="11.25" customHeight="1">
      <c r="A145" s="5" t="s">
        <v>37</v>
      </c>
      <c r="B145" s="6">
        <f>SUM(B130,B144)</f>
        <v>24</v>
      </c>
      <c r="C145" s="6">
        <f>SUM(C130,C144)</f>
        <v>23</v>
      </c>
      <c r="D145" s="9">
        <f>SUM(D130,D144)</f>
        <v>1</v>
      </c>
      <c r="H145" s="9">
        <f>SUM(H130,H144)</f>
        <v>23</v>
      </c>
      <c r="I145" s="9">
        <f>SUM(I130,I144)</f>
        <v>1</v>
      </c>
      <c r="J145" s="6">
        <f>SUM(J130,J144)</f>
        <v>17</v>
      </c>
      <c r="L145" s="9">
        <f>SUM(L130,L144)</f>
        <v>5</v>
      </c>
      <c r="M145" s="9">
        <f>SUM(M130,M144)</f>
        <v>1</v>
      </c>
      <c r="N145" s="9">
        <f>SUM(N130,N144)</f>
        <v>1</v>
      </c>
    </row>
    <row r="146" spans="1:14" ht="11.25" customHeight="1">
      <c r="A146" s="5" t="s">
        <v>34</v>
      </c>
      <c r="B146" s="12">
        <f>+B145/B$9</f>
        <v>0.11940298507462686</v>
      </c>
      <c r="C146" s="12">
        <f>+C145/C$9</f>
        <v>0.16428571428571428</v>
      </c>
      <c r="D146" s="14">
        <f>+D145/D$9</f>
        <v>0.01639344262295082</v>
      </c>
      <c r="G146" s="14"/>
      <c r="H146" s="14">
        <f>+H145/H$9</f>
        <v>0.13068181818181818</v>
      </c>
      <c r="I146" s="14">
        <f>+I145/I$9</f>
        <v>0.125</v>
      </c>
      <c r="J146" s="12"/>
      <c r="K146" s="14"/>
      <c r="L146" s="14"/>
      <c r="M146" s="14"/>
      <c r="N146" s="14"/>
    </row>
    <row r="147" spans="1:21" ht="11.25" customHeight="1">
      <c r="A147" s="29" t="s">
        <v>42</v>
      </c>
      <c r="B147" s="23"/>
      <c r="F147" s="20"/>
      <c r="G147" s="20"/>
      <c r="H147" s="20"/>
      <c r="I147" s="20"/>
      <c r="J147" s="23"/>
      <c r="K147" s="20"/>
      <c r="L147" s="20"/>
      <c r="M147" s="20"/>
      <c r="N147" s="20"/>
      <c r="O147" s="20"/>
      <c r="P147" s="20"/>
      <c r="Q147" s="20"/>
      <c r="R147" s="23"/>
      <c r="S147" s="20"/>
      <c r="T147" s="20"/>
      <c r="U147" s="19"/>
    </row>
    <row r="148" spans="1:21" ht="11.25" customHeight="1">
      <c r="A148" s="5" t="s">
        <v>27</v>
      </c>
      <c r="B148" s="6">
        <f>SUM(C148:D148)</f>
        <v>50</v>
      </c>
      <c r="C148" s="6">
        <v>33</v>
      </c>
      <c r="D148" s="9">
        <v>17</v>
      </c>
      <c r="E148" s="6">
        <v>1</v>
      </c>
      <c r="F148" s="20">
        <v>1</v>
      </c>
      <c r="G148" s="20"/>
      <c r="H148" s="20">
        <v>46</v>
      </c>
      <c r="I148" s="20">
        <v>2</v>
      </c>
      <c r="J148" s="23"/>
      <c r="K148" s="20">
        <v>14</v>
      </c>
      <c r="L148" s="20">
        <v>11</v>
      </c>
      <c r="M148" s="20">
        <v>17</v>
      </c>
      <c r="N148" s="20">
        <v>4</v>
      </c>
      <c r="O148" s="20"/>
      <c r="P148" s="20">
        <v>1</v>
      </c>
      <c r="Q148" s="20">
        <v>3</v>
      </c>
      <c r="R148" s="23"/>
      <c r="S148" s="20">
        <v>4</v>
      </c>
      <c r="T148" s="20">
        <v>18</v>
      </c>
      <c r="U148" s="19">
        <v>28</v>
      </c>
    </row>
    <row r="149" spans="1:21" ht="11.25" customHeight="1">
      <c r="A149" s="5" t="s">
        <v>28</v>
      </c>
      <c r="B149" s="12">
        <f>+B148/B$9</f>
        <v>0.24875621890547264</v>
      </c>
      <c r="C149" s="12">
        <f>+C148/C$9</f>
        <v>0.2357142857142857</v>
      </c>
      <c r="D149" s="14">
        <f>+D148/D$9</f>
        <v>0.2786885245901639</v>
      </c>
      <c r="E149" s="12">
        <f>+E148/E$9</f>
        <v>0.07142857142857142</v>
      </c>
      <c r="F149" s="14">
        <f>+F148/F$9</f>
        <v>0.5</v>
      </c>
      <c r="G149" s="20"/>
      <c r="H149" s="14">
        <f>+H148/H$9</f>
        <v>0.26136363636363635</v>
      </c>
      <c r="I149" s="14">
        <f>+I148/I$9</f>
        <v>0.25</v>
      </c>
      <c r="J149" s="23"/>
      <c r="K149" s="20"/>
      <c r="L149" s="20"/>
      <c r="M149" s="20"/>
      <c r="N149" s="20"/>
      <c r="O149" s="20"/>
      <c r="P149" s="20"/>
      <c r="Q149" s="20"/>
      <c r="R149" s="23"/>
      <c r="S149" s="20"/>
      <c r="T149" s="20"/>
      <c r="U149" s="19"/>
    </row>
    <row r="150" spans="1:21" ht="11.25" customHeight="1">
      <c r="A150" s="5" t="s">
        <v>29</v>
      </c>
      <c r="B150" s="6">
        <v>2.84</v>
      </c>
      <c r="C150" s="10">
        <v>3</v>
      </c>
      <c r="D150" s="9">
        <v>2.55</v>
      </c>
      <c r="E150" s="6">
        <v>2.19</v>
      </c>
      <c r="F150" s="16">
        <v>3.43</v>
      </c>
      <c r="G150" s="16"/>
      <c r="H150" s="16">
        <v>2.82</v>
      </c>
      <c r="I150" s="16">
        <v>3.5</v>
      </c>
      <c r="J150" s="10"/>
      <c r="K150" s="16">
        <v>2.82</v>
      </c>
      <c r="L150" s="16">
        <v>3.14</v>
      </c>
      <c r="M150" s="16">
        <v>2.77</v>
      </c>
      <c r="N150" s="16">
        <v>3.04</v>
      </c>
      <c r="O150" s="16"/>
      <c r="P150" s="16">
        <v>2.52</v>
      </c>
      <c r="Q150" s="16">
        <v>2.17</v>
      </c>
      <c r="R150" s="10"/>
      <c r="S150" s="16">
        <v>2.13</v>
      </c>
      <c r="T150" s="16">
        <v>2.74</v>
      </c>
      <c r="U150" s="11">
        <v>3.02</v>
      </c>
    </row>
    <row r="151" spans="1:21" s="15" customFormat="1" ht="11.25" customHeight="1">
      <c r="A151" s="5" t="s">
        <v>30</v>
      </c>
      <c r="B151" s="6">
        <v>90</v>
      </c>
      <c r="C151" s="6">
        <v>95</v>
      </c>
      <c r="D151" s="9">
        <v>82</v>
      </c>
      <c r="E151" s="6">
        <v>94</v>
      </c>
      <c r="F151" s="20">
        <v>89</v>
      </c>
      <c r="G151" s="20"/>
      <c r="H151" s="20">
        <v>90</v>
      </c>
      <c r="I151" s="20">
        <v>110</v>
      </c>
      <c r="J151" s="23"/>
      <c r="K151" s="20">
        <v>90</v>
      </c>
      <c r="L151" s="20">
        <v>105</v>
      </c>
      <c r="M151" s="20">
        <v>87</v>
      </c>
      <c r="N151" s="20">
        <v>83</v>
      </c>
      <c r="O151" s="20"/>
      <c r="P151" s="20">
        <v>111</v>
      </c>
      <c r="Q151" s="20">
        <v>60</v>
      </c>
      <c r="R151" s="23"/>
      <c r="S151" s="20">
        <v>51</v>
      </c>
      <c r="T151" s="20">
        <v>79</v>
      </c>
      <c r="U151" s="19">
        <v>103</v>
      </c>
    </row>
    <row r="152" ht="11.25" customHeight="1"/>
    <row r="153" ht="11.25" customHeight="1">
      <c r="A153" s="29" t="s">
        <v>49</v>
      </c>
    </row>
    <row r="154" ht="11.25" customHeight="1">
      <c r="A154" s="29" t="s">
        <v>41</v>
      </c>
    </row>
    <row r="155" spans="1:20" ht="11.25" customHeight="1">
      <c r="A155" s="5" t="s">
        <v>27</v>
      </c>
      <c r="B155" s="6">
        <v>2</v>
      </c>
      <c r="C155" s="6">
        <v>2</v>
      </c>
      <c r="G155" s="9">
        <v>1</v>
      </c>
      <c r="H155" s="9">
        <v>1</v>
      </c>
      <c r="J155" s="6">
        <v>2</v>
      </c>
      <c r="T155" s="9">
        <v>2</v>
      </c>
    </row>
    <row r="156" spans="1:10" ht="11.25" customHeight="1">
      <c r="A156" s="5" t="s">
        <v>28</v>
      </c>
      <c r="B156" s="12">
        <f>+B155/B$9</f>
        <v>0.009950248756218905</v>
      </c>
      <c r="C156" s="12">
        <f>+C155/C$9</f>
        <v>0.014285714285714285</v>
      </c>
      <c r="D156" s="14"/>
      <c r="G156" s="14">
        <f>+G155/G$9</f>
        <v>1</v>
      </c>
      <c r="H156" s="14">
        <f>+H155/H$9</f>
        <v>0.005681818181818182</v>
      </c>
      <c r="I156" s="14"/>
      <c r="J156" s="12"/>
    </row>
    <row r="157" spans="1:21" ht="11.25" customHeight="1">
      <c r="A157" s="5" t="s">
        <v>29</v>
      </c>
      <c r="B157" s="6">
        <v>2.58</v>
      </c>
      <c r="C157" s="6">
        <v>2.58</v>
      </c>
      <c r="G157" s="9">
        <v>2.73</v>
      </c>
      <c r="H157" s="9">
        <v>2.42</v>
      </c>
      <c r="J157" s="6">
        <v>2.58</v>
      </c>
      <c r="R157" s="10"/>
      <c r="S157" s="16"/>
      <c r="T157" s="16">
        <v>2.58</v>
      </c>
      <c r="U157" s="11"/>
    </row>
    <row r="158" spans="1:20" ht="11.25" customHeight="1">
      <c r="A158" s="5" t="s">
        <v>30</v>
      </c>
      <c r="B158" s="6">
        <v>68</v>
      </c>
      <c r="C158" s="6">
        <v>68</v>
      </c>
      <c r="G158" s="9">
        <v>70</v>
      </c>
      <c r="H158" s="9">
        <v>65</v>
      </c>
      <c r="J158" s="6">
        <v>68</v>
      </c>
      <c r="T158" s="9">
        <v>68</v>
      </c>
    </row>
    <row r="159" spans="1:13" ht="11.25" customHeight="1">
      <c r="A159" s="5" t="s">
        <v>33</v>
      </c>
      <c r="B159" s="6">
        <v>5</v>
      </c>
      <c r="C159" s="6">
        <v>4</v>
      </c>
      <c r="D159" s="9">
        <v>1</v>
      </c>
      <c r="E159" s="6">
        <v>1</v>
      </c>
      <c r="G159" s="9">
        <v>1</v>
      </c>
      <c r="H159" s="9">
        <v>3</v>
      </c>
      <c r="J159" s="6">
        <v>3</v>
      </c>
      <c r="K159" s="9">
        <v>1</v>
      </c>
      <c r="M159" s="9">
        <v>1</v>
      </c>
    </row>
    <row r="160" spans="1:14" ht="11.25" customHeight="1">
      <c r="A160" s="5" t="s">
        <v>37</v>
      </c>
      <c r="B160" s="6">
        <f>SUM(B145,B159)</f>
        <v>29</v>
      </c>
      <c r="C160" s="6">
        <f>SUM(C145,C159)</f>
        <v>27</v>
      </c>
      <c r="D160" s="9">
        <f>SUM(D145,D159)</f>
        <v>2</v>
      </c>
      <c r="E160" s="6">
        <f>SUM(E145,E159)</f>
        <v>1</v>
      </c>
      <c r="G160" s="9">
        <f aca="true" t="shared" si="0" ref="G160:N160">SUM(G145,G159)</f>
        <v>1</v>
      </c>
      <c r="H160" s="9">
        <f t="shared" si="0"/>
        <v>26</v>
      </c>
      <c r="I160" s="9">
        <f t="shared" si="0"/>
        <v>1</v>
      </c>
      <c r="J160" s="6">
        <f t="shared" si="0"/>
        <v>20</v>
      </c>
      <c r="K160" s="9">
        <f t="shared" si="0"/>
        <v>1</v>
      </c>
      <c r="L160" s="9">
        <f t="shared" si="0"/>
        <v>5</v>
      </c>
      <c r="M160" s="9">
        <f t="shared" si="0"/>
        <v>2</v>
      </c>
      <c r="N160" s="9">
        <f t="shared" si="0"/>
        <v>1</v>
      </c>
    </row>
    <row r="161" spans="1:14" ht="11.25" customHeight="1">
      <c r="A161" s="5" t="s">
        <v>34</v>
      </c>
      <c r="B161" s="12">
        <f>+B160/B$9</f>
        <v>0.14427860696517414</v>
      </c>
      <c r="C161" s="12">
        <f>+C160/C$9</f>
        <v>0.19285714285714287</v>
      </c>
      <c r="D161" s="14">
        <f>+D160/D$9</f>
        <v>0.03278688524590164</v>
      </c>
      <c r="E161" s="12">
        <f>+E160/E$9</f>
        <v>0.07142857142857142</v>
      </c>
      <c r="G161" s="14">
        <f>+G160/G$9</f>
        <v>1</v>
      </c>
      <c r="H161" s="14">
        <f>+H160/H$9</f>
        <v>0.14772727272727273</v>
      </c>
      <c r="I161" s="14">
        <f>+I160/I$9</f>
        <v>0.125</v>
      </c>
      <c r="J161" s="12"/>
      <c r="K161" s="14"/>
      <c r="L161" s="14"/>
      <c r="M161" s="14"/>
      <c r="N161" s="14"/>
    </row>
    <row r="162" spans="1:2" ht="11.25" customHeight="1">
      <c r="A162" s="29" t="s">
        <v>42</v>
      </c>
      <c r="B162" s="12"/>
    </row>
    <row r="163" spans="1:21" ht="11.25" customHeight="1">
      <c r="A163" s="5" t="s">
        <v>27</v>
      </c>
      <c r="B163" s="23">
        <v>22</v>
      </c>
      <c r="C163" s="6">
        <v>12</v>
      </c>
      <c r="D163" s="9">
        <v>10</v>
      </c>
      <c r="E163" s="6">
        <v>1</v>
      </c>
      <c r="F163" s="9">
        <v>1</v>
      </c>
      <c r="H163" s="9">
        <v>19</v>
      </c>
      <c r="I163" s="9">
        <v>1</v>
      </c>
      <c r="K163" s="9">
        <v>9</v>
      </c>
      <c r="L163" s="9">
        <v>4</v>
      </c>
      <c r="M163" s="9">
        <v>6</v>
      </c>
      <c r="N163" s="9">
        <v>1</v>
      </c>
      <c r="P163" s="9">
        <v>1</v>
      </c>
      <c r="T163" s="9">
        <v>4</v>
      </c>
      <c r="U163" s="7">
        <v>18</v>
      </c>
    </row>
    <row r="164" spans="1:9" ht="11.25" customHeight="1">
      <c r="A164" s="5" t="s">
        <v>28</v>
      </c>
      <c r="B164" s="12">
        <f>+B163/B$9</f>
        <v>0.10945273631840796</v>
      </c>
      <c r="C164" s="12">
        <f>+C163/C$9</f>
        <v>0.08571428571428572</v>
      </c>
      <c r="D164" s="14">
        <f>+D163/D$9</f>
        <v>0.16393442622950818</v>
      </c>
      <c r="E164" s="12">
        <f>+E163/E$9</f>
        <v>0.07142857142857142</v>
      </c>
      <c r="F164" s="14">
        <f>+F163/F$9</f>
        <v>0.5</v>
      </c>
      <c r="H164" s="14">
        <f>+H163/H$9</f>
        <v>0.10795454545454546</v>
      </c>
      <c r="I164" s="14">
        <f>+I163/I$9</f>
        <v>0.125</v>
      </c>
    </row>
    <row r="165" spans="1:21" ht="11.25" customHeight="1">
      <c r="A165" s="5" t="s">
        <v>29</v>
      </c>
      <c r="B165" s="6">
        <v>2.87</v>
      </c>
      <c r="C165" s="6">
        <v>2.98</v>
      </c>
      <c r="D165" s="9">
        <v>2.73</v>
      </c>
      <c r="E165" s="10">
        <v>2.2</v>
      </c>
      <c r="F165" s="9">
        <v>3.43</v>
      </c>
      <c r="H165" s="9">
        <v>2.85</v>
      </c>
      <c r="I165" s="9">
        <v>3.27</v>
      </c>
      <c r="K165" s="9">
        <v>2.88</v>
      </c>
      <c r="L165" s="9">
        <v>2.87</v>
      </c>
      <c r="M165" s="9">
        <v>2.98</v>
      </c>
      <c r="N165" s="9">
        <v>2.64</v>
      </c>
      <c r="P165" s="16">
        <v>2.59</v>
      </c>
      <c r="Q165" s="16"/>
      <c r="R165" s="10"/>
      <c r="S165" s="16"/>
      <c r="T165" s="16">
        <v>3</v>
      </c>
      <c r="U165" s="11">
        <v>2.84</v>
      </c>
    </row>
    <row r="166" spans="1:21" ht="11.25" customHeight="1">
      <c r="A166" s="5" t="s">
        <v>30</v>
      </c>
      <c r="B166" s="23">
        <v>106</v>
      </c>
      <c r="C166" s="6">
        <v>108</v>
      </c>
      <c r="D166" s="9">
        <v>103</v>
      </c>
      <c r="E166" s="6">
        <v>100</v>
      </c>
      <c r="F166" s="9">
        <v>89</v>
      </c>
      <c r="H166" s="9">
        <v>107</v>
      </c>
      <c r="I166" s="9">
        <v>111</v>
      </c>
      <c r="K166" s="9">
        <v>106</v>
      </c>
      <c r="L166" s="9">
        <v>108</v>
      </c>
      <c r="M166" s="9">
        <v>109</v>
      </c>
      <c r="N166" s="9">
        <v>101</v>
      </c>
      <c r="P166" s="9">
        <v>126</v>
      </c>
      <c r="T166" s="9">
        <v>81</v>
      </c>
      <c r="U166" s="7">
        <v>111</v>
      </c>
    </row>
    <row r="167" spans="1:21" s="46" customFormat="1" ht="11.25" customHeight="1">
      <c r="A167" s="36"/>
      <c r="B167" s="3"/>
      <c r="C167" s="3"/>
      <c r="D167" s="2"/>
      <c r="E167" s="3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3"/>
      <c r="S167" s="2"/>
      <c r="T167" s="2"/>
      <c r="U167" s="4"/>
    </row>
    <row r="168" ht="11.25" customHeight="1"/>
    <row r="169" ht="11.25" customHeight="1">
      <c r="A169" s="29" t="s">
        <v>48</v>
      </c>
    </row>
    <row r="170" ht="11.25" customHeight="1">
      <c r="A170" s="29" t="s">
        <v>41</v>
      </c>
    </row>
    <row r="171" spans="1:21" ht="11.25" customHeight="1">
      <c r="A171" s="5" t="s">
        <v>27</v>
      </c>
      <c r="B171" s="6">
        <v>6</v>
      </c>
      <c r="C171" s="6">
        <v>2</v>
      </c>
      <c r="D171" s="9">
        <v>4</v>
      </c>
      <c r="E171" s="6">
        <v>1</v>
      </c>
      <c r="H171" s="9">
        <v>5</v>
      </c>
      <c r="J171" s="6">
        <v>6</v>
      </c>
      <c r="R171" s="6">
        <v>3</v>
      </c>
      <c r="S171" s="9">
        <v>2</v>
      </c>
      <c r="U171" s="7">
        <v>1</v>
      </c>
    </row>
    <row r="172" spans="1:10" ht="11.25" customHeight="1">
      <c r="A172" s="5" t="s">
        <v>28</v>
      </c>
      <c r="B172" s="12">
        <f>+B171/B$9</f>
        <v>0.029850746268656716</v>
      </c>
      <c r="C172" s="12">
        <f>+C171/C$9</f>
        <v>0.014285714285714285</v>
      </c>
      <c r="D172" s="14">
        <f>+D171/D$9</f>
        <v>0.06557377049180328</v>
      </c>
      <c r="E172" s="12">
        <f>+E171/E$9</f>
        <v>0.07142857142857142</v>
      </c>
      <c r="H172" s="14">
        <f>+H171/H$9</f>
        <v>0.028409090909090908</v>
      </c>
      <c r="I172" s="14"/>
      <c r="J172" s="12"/>
    </row>
    <row r="173" spans="1:21" ht="11.25" customHeight="1">
      <c r="A173" s="5" t="s">
        <v>29</v>
      </c>
      <c r="B173" s="10">
        <v>1.2</v>
      </c>
      <c r="C173" s="6">
        <v>1.24</v>
      </c>
      <c r="D173" s="9">
        <v>1.18</v>
      </c>
      <c r="E173" s="6">
        <v>0.39</v>
      </c>
      <c r="H173" s="9">
        <v>1.36</v>
      </c>
      <c r="J173" s="10">
        <v>1.2</v>
      </c>
      <c r="R173" s="10">
        <v>0.24</v>
      </c>
      <c r="S173" s="16">
        <v>2.2</v>
      </c>
      <c r="T173" s="16"/>
      <c r="U173" s="11">
        <v>2.08</v>
      </c>
    </row>
    <row r="174" spans="1:21" ht="11.25" customHeight="1">
      <c r="A174" s="5" t="s">
        <v>30</v>
      </c>
      <c r="B174" s="6">
        <v>30</v>
      </c>
      <c r="C174" s="6">
        <v>50</v>
      </c>
      <c r="D174" s="9">
        <v>20</v>
      </c>
      <c r="E174" s="6">
        <v>7</v>
      </c>
      <c r="H174" s="9">
        <v>35</v>
      </c>
      <c r="J174" s="6">
        <v>30</v>
      </c>
      <c r="R174" s="6">
        <v>3</v>
      </c>
      <c r="S174" s="9">
        <v>40</v>
      </c>
      <c r="U174" s="7">
        <v>92</v>
      </c>
    </row>
    <row r="175" spans="1:13" ht="11.25" customHeight="1">
      <c r="A175" s="5" t="s">
        <v>33</v>
      </c>
      <c r="B175" s="6">
        <v>6</v>
      </c>
      <c r="C175" s="6">
        <v>4</v>
      </c>
      <c r="D175" s="9">
        <v>2</v>
      </c>
      <c r="H175" s="9">
        <v>6</v>
      </c>
      <c r="K175" s="9">
        <v>3</v>
      </c>
      <c r="L175" s="9">
        <v>2</v>
      </c>
      <c r="M175" s="9">
        <v>1</v>
      </c>
    </row>
    <row r="176" spans="1:14" ht="11.25" customHeight="1">
      <c r="A176" s="5" t="s">
        <v>37</v>
      </c>
      <c r="B176" s="6">
        <f>SUM(B160,B175)</f>
        <v>35</v>
      </c>
      <c r="C176" s="6">
        <f>SUM(C160,C175)</f>
        <v>31</v>
      </c>
      <c r="D176" s="9">
        <f>SUM(D160,D175)</f>
        <v>4</v>
      </c>
      <c r="E176" s="6">
        <f>SUM(E160,E175)</f>
        <v>1</v>
      </c>
      <c r="G176" s="9">
        <f aca="true" t="shared" si="1" ref="G176:N176">SUM(G160,G175)</f>
        <v>1</v>
      </c>
      <c r="H176" s="9">
        <f t="shared" si="1"/>
        <v>32</v>
      </c>
      <c r="I176" s="9">
        <f t="shared" si="1"/>
        <v>1</v>
      </c>
      <c r="J176" s="6">
        <f t="shared" si="1"/>
        <v>20</v>
      </c>
      <c r="K176" s="9">
        <f t="shared" si="1"/>
        <v>4</v>
      </c>
      <c r="L176" s="9">
        <f t="shared" si="1"/>
        <v>7</v>
      </c>
      <c r="M176" s="9">
        <f t="shared" si="1"/>
        <v>3</v>
      </c>
      <c r="N176" s="9">
        <f t="shared" si="1"/>
        <v>1</v>
      </c>
    </row>
    <row r="177" spans="1:14" ht="11.25" customHeight="1">
      <c r="A177" s="5" t="s">
        <v>34</v>
      </c>
      <c r="B177" s="12">
        <f>+B176/B$9</f>
        <v>0.17412935323383086</v>
      </c>
      <c r="C177" s="12">
        <f>+C176/C$9</f>
        <v>0.22142857142857142</v>
      </c>
      <c r="D177" s="14">
        <f>+D176/D$9</f>
        <v>0.06557377049180328</v>
      </c>
      <c r="E177" s="12">
        <f>+E176/E$9</f>
        <v>0.07142857142857142</v>
      </c>
      <c r="F177" s="14"/>
      <c r="G177" s="14">
        <f>+G176/G$9</f>
        <v>1</v>
      </c>
      <c r="H177" s="14">
        <f>+H176/H$9</f>
        <v>0.18181818181818182</v>
      </c>
      <c r="I177" s="14">
        <f>+I176/I$9</f>
        <v>0.125</v>
      </c>
      <c r="J177" s="12"/>
      <c r="K177" s="14"/>
      <c r="L177" s="14"/>
      <c r="M177" s="14"/>
      <c r="N177" s="14"/>
    </row>
    <row r="178" spans="1:2" ht="11.25" customHeight="1">
      <c r="A178" s="29" t="s">
        <v>42</v>
      </c>
      <c r="B178" s="12"/>
    </row>
    <row r="179" spans="1:21" ht="11.25" customHeight="1">
      <c r="A179" s="5" t="s">
        <v>27</v>
      </c>
      <c r="B179" s="23">
        <v>39</v>
      </c>
      <c r="C179" s="6">
        <v>23</v>
      </c>
      <c r="D179" s="9">
        <v>16</v>
      </c>
      <c r="E179" s="6">
        <v>2</v>
      </c>
      <c r="H179" s="9">
        <v>35</v>
      </c>
      <c r="I179" s="9">
        <v>2</v>
      </c>
      <c r="K179" s="9">
        <v>13</v>
      </c>
      <c r="L179" s="9">
        <v>8</v>
      </c>
      <c r="M179" s="9">
        <v>13</v>
      </c>
      <c r="N179" s="9">
        <v>2</v>
      </c>
      <c r="P179" s="9">
        <v>1</v>
      </c>
      <c r="Q179" s="9">
        <v>2</v>
      </c>
      <c r="T179" s="9">
        <v>8</v>
      </c>
      <c r="U179" s="7">
        <v>31</v>
      </c>
    </row>
    <row r="180" spans="1:9" ht="11.25" customHeight="1">
      <c r="A180" s="5" t="s">
        <v>28</v>
      </c>
      <c r="B180" s="12">
        <f>+B179/B$9</f>
        <v>0.19402985074626866</v>
      </c>
      <c r="C180" s="12">
        <f>+C179/C$9</f>
        <v>0.16428571428571428</v>
      </c>
      <c r="D180" s="14">
        <f>+D179/D$9</f>
        <v>0.26229508196721313</v>
      </c>
      <c r="E180" s="12">
        <f>+E179/E$9</f>
        <v>0.14285714285714285</v>
      </c>
      <c r="H180" s="14">
        <f>+H179/H$9</f>
        <v>0.19886363636363635</v>
      </c>
      <c r="I180" s="14">
        <f>+I179/I$9</f>
        <v>0.25</v>
      </c>
    </row>
    <row r="181" spans="1:21" ht="11.25" customHeight="1">
      <c r="A181" s="5" t="s">
        <v>29</v>
      </c>
      <c r="B181" s="6">
        <v>2.74</v>
      </c>
      <c r="C181" s="6">
        <v>2.89</v>
      </c>
      <c r="D181" s="9">
        <v>2.53</v>
      </c>
      <c r="E181" s="10">
        <v>2.5</v>
      </c>
      <c r="H181" s="9">
        <v>2.74</v>
      </c>
      <c r="I181" s="16">
        <v>2.9</v>
      </c>
      <c r="K181" s="9">
        <v>2.86</v>
      </c>
      <c r="L181" s="9">
        <v>2.74</v>
      </c>
      <c r="M181" s="9">
        <v>2.68</v>
      </c>
      <c r="N181" s="9">
        <v>2.83</v>
      </c>
      <c r="P181" s="16">
        <v>2.59</v>
      </c>
      <c r="Q181" s="16">
        <v>2.37</v>
      </c>
      <c r="R181" s="10"/>
      <c r="S181" s="16"/>
      <c r="T181" s="16">
        <v>2.47</v>
      </c>
      <c r="U181" s="11">
        <v>2.81</v>
      </c>
    </row>
    <row r="182" spans="1:21" ht="11.25" customHeight="1">
      <c r="A182" s="5" t="s">
        <v>30</v>
      </c>
      <c r="B182" s="23">
        <v>101</v>
      </c>
      <c r="C182" s="6">
        <v>102</v>
      </c>
      <c r="D182" s="9">
        <v>100</v>
      </c>
      <c r="E182" s="6">
        <v>100</v>
      </c>
      <c r="H182" s="9">
        <v>101</v>
      </c>
      <c r="I182" s="9">
        <v>104</v>
      </c>
      <c r="K182" s="9">
        <v>105</v>
      </c>
      <c r="L182" s="9">
        <v>105</v>
      </c>
      <c r="M182" s="9">
        <v>100</v>
      </c>
      <c r="N182" s="9">
        <v>90</v>
      </c>
      <c r="P182" s="9">
        <v>130</v>
      </c>
      <c r="Q182" s="9">
        <v>66</v>
      </c>
      <c r="T182" s="9">
        <v>74</v>
      </c>
      <c r="U182" s="7">
        <v>108</v>
      </c>
    </row>
    <row r="183" spans="1:2" ht="11.25" customHeight="1">
      <c r="A183" s="5"/>
      <c r="B183" s="23"/>
    </row>
    <row r="184" ht="11.25" customHeight="1">
      <c r="A184" s="29" t="s">
        <v>50</v>
      </c>
    </row>
    <row r="185" ht="11.25" customHeight="1">
      <c r="A185" s="29" t="s">
        <v>41</v>
      </c>
    </row>
    <row r="186" spans="1:21" ht="11.25" customHeight="1">
      <c r="A186" s="5" t="s">
        <v>27</v>
      </c>
      <c r="B186" s="6">
        <v>8</v>
      </c>
      <c r="C186" s="6">
        <v>4</v>
      </c>
      <c r="D186" s="9">
        <v>4</v>
      </c>
      <c r="E186" s="6">
        <v>1</v>
      </c>
      <c r="H186" s="9">
        <v>7</v>
      </c>
      <c r="J186" s="6">
        <v>8</v>
      </c>
      <c r="R186" s="6">
        <v>4</v>
      </c>
      <c r="S186" s="9">
        <v>1</v>
      </c>
      <c r="T186" s="9">
        <v>1</v>
      </c>
      <c r="U186" s="7">
        <v>2</v>
      </c>
    </row>
    <row r="187" spans="1:10" ht="11.25" customHeight="1">
      <c r="A187" s="5" t="s">
        <v>28</v>
      </c>
      <c r="B187" s="12">
        <f>+B186/B$9</f>
        <v>0.03980099502487562</v>
      </c>
      <c r="C187" s="12">
        <f>+C186/C$9</f>
        <v>0.02857142857142857</v>
      </c>
      <c r="D187" s="14">
        <f>+D186/D$9</f>
        <v>0.06557377049180328</v>
      </c>
      <c r="E187" s="12">
        <f>+E186/E$9</f>
        <v>0.07142857142857142</v>
      </c>
      <c r="H187" s="14">
        <f>+H186/H$9</f>
        <v>0.03977272727272727</v>
      </c>
      <c r="I187" s="14"/>
      <c r="J187" s="12"/>
    </row>
    <row r="188" spans="1:21" ht="11.25" customHeight="1">
      <c r="A188" s="5" t="s">
        <v>29</v>
      </c>
      <c r="B188" s="10">
        <v>1.57</v>
      </c>
      <c r="C188" s="6">
        <v>1.84</v>
      </c>
      <c r="D188" s="16">
        <v>1.3</v>
      </c>
      <c r="E188" s="6">
        <v>0.83</v>
      </c>
      <c r="H188" s="9">
        <v>1.68</v>
      </c>
      <c r="J188" s="10">
        <v>1.57</v>
      </c>
      <c r="R188" s="10">
        <v>0.99</v>
      </c>
      <c r="S188" s="16">
        <v>2.08</v>
      </c>
      <c r="T188" s="16">
        <v>1.94</v>
      </c>
      <c r="U188" s="11">
        <v>2.3</v>
      </c>
    </row>
    <row r="189" spans="1:21" ht="11.25" customHeight="1">
      <c r="A189" s="5" t="s">
        <v>30</v>
      </c>
      <c r="B189" s="6">
        <v>42</v>
      </c>
      <c r="C189" s="6">
        <v>68</v>
      </c>
      <c r="D189" s="9">
        <v>17</v>
      </c>
      <c r="E189" s="6">
        <v>11</v>
      </c>
      <c r="H189" s="9">
        <v>47</v>
      </c>
      <c r="J189" s="6">
        <v>42</v>
      </c>
      <c r="R189" s="6">
        <v>11</v>
      </c>
      <c r="S189" s="9">
        <v>33</v>
      </c>
      <c r="T189" s="9">
        <v>64</v>
      </c>
      <c r="U189" s="7">
        <v>98</v>
      </c>
    </row>
    <row r="190" spans="1:13" ht="11.25" customHeight="1">
      <c r="A190" s="5" t="s">
        <v>33</v>
      </c>
      <c r="B190" s="6">
        <f>SUM(C190:D190)</f>
        <v>13</v>
      </c>
      <c r="C190" s="6">
        <v>7</v>
      </c>
      <c r="D190" s="9">
        <v>6</v>
      </c>
      <c r="H190" s="9">
        <v>13</v>
      </c>
      <c r="J190" s="6">
        <v>2</v>
      </c>
      <c r="K190" s="9">
        <v>6</v>
      </c>
      <c r="L190" s="9">
        <v>2</v>
      </c>
      <c r="M190" s="9">
        <v>3</v>
      </c>
    </row>
    <row r="191" spans="1:14" ht="11.25" customHeight="1">
      <c r="A191" s="5" t="s">
        <v>37</v>
      </c>
      <c r="B191" s="6">
        <f>SUM(B176,B190)</f>
        <v>48</v>
      </c>
      <c r="C191" s="6">
        <f>SUM(C176,C190)</f>
        <v>38</v>
      </c>
      <c r="D191" s="9">
        <f>SUM(D176,D190)</f>
        <v>10</v>
      </c>
      <c r="E191" s="6">
        <f>SUM(E176,E190)</f>
        <v>1</v>
      </c>
      <c r="G191" s="9">
        <f aca="true" t="shared" si="2" ref="G191:N191">SUM(G176,G190)</f>
        <v>1</v>
      </c>
      <c r="H191" s="9">
        <f t="shared" si="2"/>
        <v>45</v>
      </c>
      <c r="I191" s="9">
        <f t="shared" si="2"/>
        <v>1</v>
      </c>
      <c r="J191" s="6">
        <f t="shared" si="2"/>
        <v>22</v>
      </c>
      <c r="K191" s="9">
        <f t="shared" si="2"/>
        <v>10</v>
      </c>
      <c r="L191" s="9">
        <f t="shared" si="2"/>
        <v>9</v>
      </c>
      <c r="M191" s="9">
        <f t="shared" si="2"/>
        <v>6</v>
      </c>
      <c r="N191" s="9">
        <f t="shared" si="2"/>
        <v>1</v>
      </c>
    </row>
    <row r="192" spans="1:10" ht="11.25" customHeight="1">
      <c r="A192" s="5" t="s">
        <v>34</v>
      </c>
      <c r="B192" s="12">
        <f>+B191/B$9</f>
        <v>0.23880597014925373</v>
      </c>
      <c r="C192" s="12">
        <f>+C191/C$9</f>
        <v>0.2714285714285714</v>
      </c>
      <c r="D192" s="14">
        <f>+D191/D$9</f>
        <v>0.16393442622950818</v>
      </c>
      <c r="E192" s="12">
        <f>+E191/E$9</f>
        <v>0.07142857142857142</v>
      </c>
      <c r="F192" s="14"/>
      <c r="G192" s="14">
        <f>+G191/G$9</f>
        <v>1</v>
      </c>
      <c r="H192" s="14">
        <f>+H191/H$9</f>
        <v>0.2556818181818182</v>
      </c>
      <c r="I192" s="14">
        <f>+I191/I$9</f>
        <v>0.125</v>
      </c>
      <c r="J192" s="12"/>
    </row>
    <row r="193" spans="1:2" ht="11.25" customHeight="1">
      <c r="A193" s="29" t="s">
        <v>42</v>
      </c>
      <c r="B193" s="12"/>
    </row>
    <row r="194" spans="1:21" ht="11.25" customHeight="1">
      <c r="A194" s="5" t="s">
        <v>27</v>
      </c>
      <c r="B194" s="23">
        <v>32</v>
      </c>
      <c r="C194" s="6">
        <v>18</v>
      </c>
      <c r="D194" s="9">
        <v>14</v>
      </c>
      <c r="E194" s="6">
        <v>1</v>
      </c>
      <c r="H194" s="9">
        <v>29</v>
      </c>
      <c r="I194" s="9">
        <v>2</v>
      </c>
      <c r="K194" s="9">
        <v>13</v>
      </c>
      <c r="L194" s="9">
        <v>4</v>
      </c>
      <c r="M194" s="9">
        <v>11</v>
      </c>
      <c r="N194" s="9">
        <v>2</v>
      </c>
      <c r="P194" s="9">
        <v>1</v>
      </c>
      <c r="Q194" s="9">
        <v>1</v>
      </c>
      <c r="S194" s="9">
        <v>1</v>
      </c>
      <c r="T194" s="9">
        <v>5</v>
      </c>
      <c r="U194" s="7">
        <v>26</v>
      </c>
    </row>
    <row r="195" spans="1:9" ht="11.25" customHeight="1">
      <c r="A195" s="5" t="s">
        <v>28</v>
      </c>
      <c r="B195" s="12">
        <f>+B194/B$9</f>
        <v>0.15920398009950248</v>
      </c>
      <c r="C195" s="12">
        <f>+C194/C$9</f>
        <v>0.12857142857142856</v>
      </c>
      <c r="D195" s="14">
        <f>+D194/D$9</f>
        <v>0.22950819672131148</v>
      </c>
      <c r="E195" s="12">
        <f>+E194/E$9</f>
        <v>0.07142857142857142</v>
      </c>
      <c r="H195" s="14">
        <f>+H194/H$9</f>
        <v>0.16477272727272727</v>
      </c>
      <c r="I195" s="14">
        <f>+I194/I$9</f>
        <v>0.25</v>
      </c>
    </row>
    <row r="196" spans="1:21" ht="11.25" customHeight="1">
      <c r="A196" s="5" t="s">
        <v>29</v>
      </c>
      <c r="B196" s="6">
        <v>2.77</v>
      </c>
      <c r="C196" s="6">
        <v>2.94</v>
      </c>
      <c r="D196" s="9">
        <v>2.55</v>
      </c>
      <c r="E196" s="10">
        <v>2.1</v>
      </c>
      <c r="H196" s="9">
        <v>2.78</v>
      </c>
      <c r="I196" s="16">
        <v>2.91</v>
      </c>
      <c r="K196" s="9">
        <v>2.81</v>
      </c>
      <c r="L196" s="9">
        <v>2.84</v>
      </c>
      <c r="M196" s="9">
        <v>2.76</v>
      </c>
      <c r="N196" s="9">
        <v>2.82</v>
      </c>
      <c r="P196" s="16">
        <v>2.59</v>
      </c>
      <c r="Q196" s="16">
        <v>2.08</v>
      </c>
      <c r="R196" s="10"/>
      <c r="S196" s="16">
        <v>2.15</v>
      </c>
      <c r="T196" s="16">
        <v>2.52</v>
      </c>
      <c r="U196" s="11">
        <v>2.84</v>
      </c>
    </row>
    <row r="197" spans="1:21" ht="11.25" customHeight="1">
      <c r="A197" s="5" t="s">
        <v>30</v>
      </c>
      <c r="B197" s="23">
        <v>109</v>
      </c>
      <c r="C197" s="6">
        <v>111</v>
      </c>
      <c r="D197" s="9">
        <v>108</v>
      </c>
      <c r="E197" s="6">
        <v>115</v>
      </c>
      <c r="H197" s="9">
        <v>109</v>
      </c>
      <c r="I197" s="9">
        <v>116</v>
      </c>
      <c r="K197" s="9">
        <v>106</v>
      </c>
      <c r="L197" s="9">
        <v>117</v>
      </c>
      <c r="M197" s="9">
        <v>112</v>
      </c>
      <c r="N197" s="9">
        <v>101</v>
      </c>
      <c r="P197" s="9">
        <v>145</v>
      </c>
      <c r="Q197" s="9">
        <v>74</v>
      </c>
      <c r="S197" s="9">
        <v>57</v>
      </c>
      <c r="T197" s="9">
        <v>80</v>
      </c>
      <c r="U197" s="7">
        <v>117</v>
      </c>
    </row>
    <row r="198" spans="1:2" ht="11.25" customHeight="1">
      <c r="A198" s="5"/>
      <c r="B198" s="23"/>
    </row>
    <row r="199" spans="1:2" ht="11.25" customHeight="1">
      <c r="A199" s="29" t="s">
        <v>51</v>
      </c>
      <c r="B199" s="23"/>
    </row>
    <row r="200" spans="1:2" ht="11.25" customHeight="1">
      <c r="A200" s="29" t="s">
        <v>41</v>
      </c>
      <c r="B200" s="23"/>
    </row>
    <row r="201" spans="1:16" ht="11.25" customHeight="1">
      <c r="A201" s="5" t="s">
        <v>33</v>
      </c>
      <c r="B201" s="23">
        <v>6</v>
      </c>
      <c r="C201" s="6">
        <v>2</v>
      </c>
      <c r="D201" s="9">
        <v>4</v>
      </c>
      <c r="H201" s="9">
        <v>4</v>
      </c>
      <c r="I201" s="9">
        <v>2</v>
      </c>
      <c r="K201" s="9">
        <v>3</v>
      </c>
      <c r="M201" s="9">
        <v>2</v>
      </c>
      <c r="P201" s="9">
        <v>1</v>
      </c>
    </row>
    <row r="202" spans="1:16" ht="11.25" customHeight="1">
      <c r="A202" s="5" t="s">
        <v>37</v>
      </c>
      <c r="B202" s="23">
        <f>B191+B201</f>
        <v>54</v>
      </c>
      <c r="C202" s="23">
        <f>C191+C201</f>
        <v>40</v>
      </c>
      <c r="D202" s="20">
        <f>D191+D201</f>
        <v>14</v>
      </c>
      <c r="E202" s="23">
        <f>E191+E201</f>
        <v>1</v>
      </c>
      <c r="F202" s="20"/>
      <c r="G202" s="20">
        <f aca="true" t="shared" si="3" ref="G202:N202">G191+G201</f>
        <v>1</v>
      </c>
      <c r="H202" s="20">
        <f t="shared" si="3"/>
        <v>49</v>
      </c>
      <c r="I202" s="20">
        <f t="shared" si="3"/>
        <v>3</v>
      </c>
      <c r="J202" s="23">
        <f t="shared" si="3"/>
        <v>22</v>
      </c>
      <c r="K202" s="20">
        <f t="shared" si="3"/>
        <v>13</v>
      </c>
      <c r="L202" s="20">
        <f t="shared" si="3"/>
        <v>9</v>
      </c>
      <c r="M202" s="20">
        <f t="shared" si="3"/>
        <v>8</v>
      </c>
      <c r="N202" s="20">
        <f t="shared" si="3"/>
        <v>1</v>
      </c>
      <c r="P202" s="20">
        <f>P191+P201</f>
        <v>1</v>
      </c>
    </row>
    <row r="203" spans="1:10" ht="11.25" customHeight="1">
      <c r="A203" s="5" t="s">
        <v>34</v>
      </c>
      <c r="B203" s="17">
        <f>B202/B$9</f>
        <v>0.26865671641791045</v>
      </c>
      <c r="C203" s="17">
        <f aca="true" t="shared" si="4" ref="C203:I203">C202/C$9</f>
        <v>0.2857142857142857</v>
      </c>
      <c r="D203" s="18">
        <f t="shared" si="4"/>
        <v>0.22950819672131148</v>
      </c>
      <c r="E203" s="17">
        <f>E202/E$9</f>
        <v>0.07142857142857142</v>
      </c>
      <c r="F203" s="18"/>
      <c r="G203" s="18">
        <f>G202/G$9</f>
        <v>1</v>
      </c>
      <c r="H203" s="18">
        <f t="shared" si="4"/>
        <v>0.2784090909090909</v>
      </c>
      <c r="I203" s="18">
        <f t="shared" si="4"/>
        <v>0.375</v>
      </c>
      <c r="J203" s="17"/>
    </row>
    <row r="204" spans="1:2" ht="11.25" customHeight="1">
      <c r="A204" s="29" t="s">
        <v>42</v>
      </c>
      <c r="B204" s="23"/>
    </row>
    <row r="205" spans="1:21" ht="11.25" customHeight="1">
      <c r="A205" s="5" t="s">
        <v>27</v>
      </c>
      <c r="B205" s="23">
        <f>SUM(C205:D205)</f>
        <v>10</v>
      </c>
      <c r="C205" s="6">
        <v>5</v>
      </c>
      <c r="D205" s="9">
        <v>5</v>
      </c>
      <c r="E205" s="6">
        <v>1</v>
      </c>
      <c r="H205" s="9">
        <v>7</v>
      </c>
      <c r="I205" s="9">
        <v>2</v>
      </c>
      <c r="K205" s="9">
        <v>5</v>
      </c>
      <c r="L205" s="9">
        <v>1</v>
      </c>
      <c r="M205" s="9">
        <v>3</v>
      </c>
      <c r="P205" s="9">
        <v>1</v>
      </c>
      <c r="U205" s="7">
        <v>10</v>
      </c>
    </row>
    <row r="206" spans="1:9" ht="11.25" customHeight="1">
      <c r="A206" s="5" t="s">
        <v>28</v>
      </c>
      <c r="B206" s="12">
        <f>+B205/B$9</f>
        <v>0.04975124378109453</v>
      </c>
      <c r="C206" s="12">
        <f>+C205/C$9</f>
        <v>0.03571428571428571</v>
      </c>
      <c r="D206" s="14">
        <f>+D205/D$9</f>
        <v>0.08196721311475409</v>
      </c>
      <c r="E206" s="12">
        <f>+E205/E$9</f>
        <v>0.07142857142857142</v>
      </c>
      <c r="H206" s="14">
        <f>+H205/H$9</f>
        <v>0.03977272727272727</v>
      </c>
      <c r="I206" s="14">
        <f>+I205/I$9</f>
        <v>0.25</v>
      </c>
    </row>
    <row r="207" spans="1:21" ht="11.25" customHeight="1">
      <c r="A207" s="5" t="s">
        <v>29</v>
      </c>
      <c r="B207" s="10">
        <v>2.81</v>
      </c>
      <c r="C207" s="10">
        <v>2.94</v>
      </c>
      <c r="D207" s="16">
        <v>2.67</v>
      </c>
      <c r="E207" s="6">
        <v>2.11</v>
      </c>
      <c r="H207" s="9">
        <v>2.87</v>
      </c>
      <c r="I207" s="9">
        <v>2.92</v>
      </c>
      <c r="K207" s="9">
        <v>2.79</v>
      </c>
      <c r="L207" s="9">
        <v>3.07</v>
      </c>
      <c r="M207" s="9">
        <v>2.81</v>
      </c>
      <c r="P207" s="9">
        <v>2.64</v>
      </c>
      <c r="U207" s="7">
        <v>2.81</v>
      </c>
    </row>
    <row r="208" spans="1:21" ht="11.25" customHeight="1">
      <c r="A208" s="5" t="s">
        <v>30</v>
      </c>
      <c r="B208" s="23">
        <v>126</v>
      </c>
      <c r="C208" s="6">
        <v>125</v>
      </c>
      <c r="D208" s="9">
        <v>126</v>
      </c>
      <c r="E208" s="6">
        <v>124</v>
      </c>
      <c r="H208" s="9">
        <v>126</v>
      </c>
      <c r="I208" s="9">
        <v>128</v>
      </c>
      <c r="K208" s="9">
        <v>116</v>
      </c>
      <c r="L208" s="9">
        <v>133</v>
      </c>
      <c r="M208" s="9">
        <v>129</v>
      </c>
      <c r="P208" s="9">
        <v>157</v>
      </c>
      <c r="U208" s="7">
        <v>126</v>
      </c>
    </row>
    <row r="209" spans="1:21" s="46" customFormat="1" ht="11.25" customHeight="1">
      <c r="A209" s="36"/>
      <c r="B209" s="3"/>
      <c r="C209" s="3"/>
      <c r="D209" s="2"/>
      <c r="E209" s="3"/>
      <c r="F209" s="2"/>
      <c r="G209" s="2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3"/>
      <c r="S209" s="2"/>
      <c r="T209" s="2"/>
      <c r="U209" s="4"/>
    </row>
    <row r="210" ht="11.25" customHeight="1"/>
    <row r="211" ht="11.25" customHeight="1">
      <c r="A211" s="29" t="s">
        <v>52</v>
      </c>
    </row>
    <row r="212" ht="11.25" customHeight="1">
      <c r="A212" s="29" t="s">
        <v>41</v>
      </c>
    </row>
    <row r="213" spans="1:21" s="24" customFormat="1" ht="11.25" customHeight="1">
      <c r="A213" s="30" t="s">
        <v>27</v>
      </c>
      <c r="B213" s="6">
        <v>3</v>
      </c>
      <c r="C213" s="6">
        <v>2</v>
      </c>
      <c r="D213" s="9">
        <v>1</v>
      </c>
      <c r="E213" s="6">
        <v>1</v>
      </c>
      <c r="F213" s="9"/>
      <c r="G213" s="9"/>
      <c r="H213" s="9">
        <v>2</v>
      </c>
      <c r="I213" s="9"/>
      <c r="J213" s="6">
        <v>3</v>
      </c>
      <c r="K213" s="9"/>
      <c r="L213" s="9"/>
      <c r="M213" s="9"/>
      <c r="N213" s="9"/>
      <c r="O213" s="9"/>
      <c r="P213" s="9"/>
      <c r="Q213" s="9"/>
      <c r="R213" s="6">
        <v>1</v>
      </c>
      <c r="S213" s="9">
        <v>1</v>
      </c>
      <c r="T213" s="9"/>
      <c r="U213" s="7">
        <v>1</v>
      </c>
    </row>
    <row r="214" spans="1:21" s="24" customFormat="1" ht="11.25" customHeight="1">
      <c r="A214" s="30" t="s">
        <v>28</v>
      </c>
      <c r="B214" s="17">
        <f>B213/B$9</f>
        <v>0.014925373134328358</v>
      </c>
      <c r="C214" s="17">
        <f aca="true" t="shared" si="5" ref="C214:H214">C213/C$9</f>
        <v>0.014285714285714285</v>
      </c>
      <c r="D214" s="18">
        <f t="shared" si="5"/>
        <v>0.01639344262295082</v>
      </c>
      <c r="E214" s="17">
        <f t="shared" si="5"/>
        <v>0.07142857142857142</v>
      </c>
      <c r="F214" s="18"/>
      <c r="G214" s="18"/>
      <c r="H214" s="18">
        <f t="shared" si="5"/>
        <v>0.011363636363636364</v>
      </c>
      <c r="I214" s="18"/>
      <c r="J214" s="17"/>
      <c r="K214" s="9"/>
      <c r="L214" s="9"/>
      <c r="M214" s="9"/>
      <c r="N214" s="9"/>
      <c r="O214" s="9"/>
      <c r="P214" s="9"/>
      <c r="Q214" s="9"/>
      <c r="R214" s="17"/>
      <c r="S214" s="18"/>
      <c r="T214" s="18"/>
      <c r="U214" s="13"/>
    </row>
    <row r="215" spans="1:21" s="24" customFormat="1" ht="11.25" customHeight="1">
      <c r="A215" s="30" t="s">
        <v>29</v>
      </c>
      <c r="B215" s="6">
        <v>1.36</v>
      </c>
      <c r="C215" s="6">
        <v>1.04</v>
      </c>
      <c r="D215" s="9">
        <v>2.02</v>
      </c>
      <c r="E215" s="6">
        <v>0</v>
      </c>
      <c r="F215" s="9"/>
      <c r="G215" s="9"/>
      <c r="H215" s="9">
        <v>2.05</v>
      </c>
      <c r="I215" s="9"/>
      <c r="J215" s="6">
        <v>1.36</v>
      </c>
      <c r="K215" s="9"/>
      <c r="L215" s="9"/>
      <c r="M215" s="9"/>
      <c r="N215" s="9"/>
      <c r="O215" s="9"/>
      <c r="P215" s="9"/>
      <c r="Q215" s="9"/>
      <c r="R215" s="6">
        <v>0</v>
      </c>
      <c r="S215" s="9">
        <v>2.02</v>
      </c>
      <c r="T215" s="9"/>
      <c r="U215" s="7">
        <v>2.07</v>
      </c>
    </row>
    <row r="216" spans="1:21" s="24" customFormat="1" ht="11.25" customHeight="1">
      <c r="A216" s="30" t="s">
        <v>30</v>
      </c>
      <c r="B216" s="6">
        <v>51</v>
      </c>
      <c r="C216" s="6">
        <v>50</v>
      </c>
      <c r="D216" s="9">
        <v>55</v>
      </c>
      <c r="E216" s="6">
        <v>1</v>
      </c>
      <c r="F216" s="9"/>
      <c r="G216" s="9"/>
      <c r="H216" s="9">
        <v>77</v>
      </c>
      <c r="I216" s="9"/>
      <c r="J216" s="6">
        <v>51</v>
      </c>
      <c r="K216" s="9"/>
      <c r="L216" s="9"/>
      <c r="M216" s="9"/>
      <c r="N216" s="9"/>
      <c r="O216" s="9"/>
      <c r="P216" s="9"/>
      <c r="Q216" s="9"/>
      <c r="R216" s="6">
        <v>1</v>
      </c>
      <c r="S216" s="9">
        <v>55</v>
      </c>
      <c r="T216" s="9"/>
      <c r="U216" s="7">
        <v>98</v>
      </c>
    </row>
    <row r="217" spans="1:21" s="24" customFormat="1" ht="11.25" customHeight="1">
      <c r="A217" s="30" t="s">
        <v>33</v>
      </c>
      <c r="B217" s="6">
        <v>5</v>
      </c>
      <c r="C217" s="6">
        <v>4</v>
      </c>
      <c r="D217" s="9">
        <v>1</v>
      </c>
      <c r="E217" s="6"/>
      <c r="F217" s="9"/>
      <c r="G217" s="9"/>
      <c r="H217" s="9">
        <v>5</v>
      </c>
      <c r="I217" s="9"/>
      <c r="J217" s="6"/>
      <c r="K217" s="9">
        <v>3</v>
      </c>
      <c r="L217" s="9">
        <v>1</v>
      </c>
      <c r="M217" s="9"/>
      <c r="N217" s="9">
        <v>1</v>
      </c>
      <c r="O217" s="9"/>
      <c r="P217" s="9"/>
      <c r="Q217" s="9"/>
      <c r="R217" s="6"/>
      <c r="S217" s="9"/>
      <c r="T217" s="9"/>
      <c r="U217" s="7"/>
    </row>
    <row r="218" spans="1:21" s="24" customFormat="1" ht="11.25" customHeight="1">
      <c r="A218" s="30" t="s">
        <v>37</v>
      </c>
      <c r="B218" s="23">
        <f>B217+B202</f>
        <v>59</v>
      </c>
      <c r="C218" s="23">
        <f aca="true" t="shared" si="6" ref="C218:P218">C217+C202</f>
        <v>44</v>
      </c>
      <c r="D218" s="20">
        <f t="shared" si="6"/>
        <v>15</v>
      </c>
      <c r="E218" s="23">
        <f t="shared" si="6"/>
        <v>1</v>
      </c>
      <c r="F218" s="20"/>
      <c r="G218" s="20">
        <f t="shared" si="6"/>
        <v>1</v>
      </c>
      <c r="H218" s="20">
        <f t="shared" si="6"/>
        <v>54</v>
      </c>
      <c r="I218" s="20">
        <f t="shared" si="6"/>
        <v>3</v>
      </c>
      <c r="J218" s="23">
        <f t="shared" si="6"/>
        <v>22</v>
      </c>
      <c r="K218" s="20">
        <f t="shared" si="6"/>
        <v>16</v>
      </c>
      <c r="L218" s="20">
        <f t="shared" si="6"/>
        <v>10</v>
      </c>
      <c r="M218" s="20">
        <f t="shared" si="6"/>
        <v>8</v>
      </c>
      <c r="N218" s="20">
        <f t="shared" si="6"/>
        <v>2</v>
      </c>
      <c r="O218" s="9"/>
      <c r="P218" s="20">
        <f t="shared" si="6"/>
        <v>1</v>
      </c>
      <c r="Q218" s="9"/>
      <c r="R218" s="6"/>
      <c r="S218" s="9"/>
      <c r="T218" s="9"/>
      <c r="U218" s="7"/>
    </row>
    <row r="219" spans="1:21" s="24" customFormat="1" ht="11.25" customHeight="1">
      <c r="A219" s="30" t="s">
        <v>34</v>
      </c>
      <c r="B219" s="17">
        <f>B218/B$9</f>
        <v>0.2935323383084577</v>
      </c>
      <c r="C219" s="17">
        <f aca="true" t="shared" si="7" ref="C219:I219">C218/C$9</f>
        <v>0.3142857142857143</v>
      </c>
      <c r="D219" s="18">
        <f t="shared" si="7"/>
        <v>0.2459016393442623</v>
      </c>
      <c r="E219" s="17">
        <f t="shared" si="7"/>
        <v>0.07142857142857142</v>
      </c>
      <c r="F219" s="18"/>
      <c r="G219" s="18">
        <f t="shared" si="7"/>
        <v>1</v>
      </c>
      <c r="H219" s="18">
        <f t="shared" si="7"/>
        <v>0.3068181818181818</v>
      </c>
      <c r="I219" s="18">
        <f t="shared" si="7"/>
        <v>0.375</v>
      </c>
      <c r="J219" s="6"/>
      <c r="K219" s="9"/>
      <c r="L219" s="9"/>
      <c r="M219" s="9"/>
      <c r="N219" s="9"/>
      <c r="O219" s="9"/>
      <c r="P219" s="9"/>
      <c r="Q219" s="9"/>
      <c r="R219" s="6"/>
      <c r="S219" s="9"/>
      <c r="T219" s="9"/>
      <c r="U219" s="7"/>
    </row>
    <row r="220" spans="1:21" s="24" customFormat="1" ht="11.25" customHeight="1">
      <c r="A220" s="31" t="s">
        <v>42</v>
      </c>
      <c r="B220" s="6"/>
      <c r="C220" s="6"/>
      <c r="D220" s="9"/>
      <c r="E220" s="6"/>
      <c r="F220" s="9"/>
      <c r="G220" s="9"/>
      <c r="H220" s="9"/>
      <c r="I220" s="9"/>
      <c r="J220" s="6"/>
      <c r="K220" s="9"/>
      <c r="L220" s="9"/>
      <c r="M220" s="9"/>
      <c r="N220" s="9"/>
      <c r="O220" s="9"/>
      <c r="P220" s="9"/>
      <c r="Q220" s="9"/>
      <c r="R220" s="6"/>
      <c r="S220" s="9"/>
      <c r="T220" s="9"/>
      <c r="U220" s="7"/>
    </row>
    <row r="221" spans="1:21" s="24" customFormat="1" ht="11.25" customHeight="1">
      <c r="A221" s="30" t="s">
        <v>27</v>
      </c>
      <c r="B221" s="6">
        <v>12</v>
      </c>
      <c r="C221" s="6">
        <v>7</v>
      </c>
      <c r="D221" s="9">
        <v>5</v>
      </c>
      <c r="E221" s="6">
        <v>1</v>
      </c>
      <c r="F221" s="9">
        <v>1</v>
      </c>
      <c r="G221" s="9"/>
      <c r="H221" s="9">
        <v>10</v>
      </c>
      <c r="I221" s="9"/>
      <c r="J221" s="6"/>
      <c r="K221" s="9">
        <v>4</v>
      </c>
      <c r="L221" s="9">
        <v>2</v>
      </c>
      <c r="M221" s="9">
        <v>4</v>
      </c>
      <c r="N221" s="9">
        <v>1</v>
      </c>
      <c r="O221" s="9"/>
      <c r="P221" s="9"/>
      <c r="Q221" s="9">
        <v>1</v>
      </c>
      <c r="R221" s="6"/>
      <c r="S221" s="9"/>
      <c r="T221" s="9">
        <v>3</v>
      </c>
      <c r="U221" s="7">
        <v>9</v>
      </c>
    </row>
    <row r="222" spans="1:21" s="24" customFormat="1" ht="11.25" customHeight="1">
      <c r="A222" s="30" t="s">
        <v>28</v>
      </c>
      <c r="B222" s="17">
        <f>B221/B$9</f>
        <v>0.05970149253731343</v>
      </c>
      <c r="C222" s="17">
        <f aca="true" t="shared" si="8" ref="C222:H222">C221/C$9</f>
        <v>0.05</v>
      </c>
      <c r="D222" s="18">
        <f t="shared" si="8"/>
        <v>0.08196721311475409</v>
      </c>
      <c r="E222" s="17">
        <f t="shared" si="8"/>
        <v>0.07142857142857142</v>
      </c>
      <c r="F222" s="18">
        <f t="shared" si="8"/>
        <v>0.5</v>
      </c>
      <c r="G222" s="18"/>
      <c r="H222" s="18">
        <f t="shared" si="8"/>
        <v>0.056818181818181816</v>
      </c>
      <c r="I222" s="18"/>
      <c r="J222" s="17"/>
      <c r="K222" s="18"/>
      <c r="L222" s="18"/>
      <c r="M222" s="18"/>
      <c r="N222" s="18"/>
      <c r="O222" s="18"/>
      <c r="P222" s="9"/>
      <c r="Q222" s="9"/>
      <c r="R222" s="6"/>
      <c r="S222" s="9"/>
      <c r="T222" s="9"/>
      <c r="U222" s="7"/>
    </row>
    <row r="223" spans="1:21" s="24" customFormat="1" ht="11.25" customHeight="1">
      <c r="A223" s="30" t="s">
        <v>29</v>
      </c>
      <c r="B223" s="6">
        <v>2.78</v>
      </c>
      <c r="C223" s="6">
        <v>2.9</v>
      </c>
      <c r="D223" s="9">
        <v>2.61</v>
      </c>
      <c r="E223" s="6">
        <v>1.99</v>
      </c>
      <c r="F223" s="9">
        <v>3.39</v>
      </c>
      <c r="G223" s="9"/>
      <c r="H223" s="9">
        <v>2.8</v>
      </c>
      <c r="I223" s="9"/>
      <c r="J223" s="6"/>
      <c r="K223" s="9">
        <v>3.16</v>
      </c>
      <c r="L223" s="9">
        <v>2.82</v>
      </c>
      <c r="M223" s="9">
        <v>2.51</v>
      </c>
      <c r="N223" s="9">
        <v>3.05</v>
      </c>
      <c r="O223" s="9"/>
      <c r="P223" s="9"/>
      <c r="Q223" s="9">
        <v>2.01</v>
      </c>
      <c r="R223" s="6"/>
      <c r="S223" s="9"/>
      <c r="T223" s="9">
        <v>2.54</v>
      </c>
      <c r="U223" s="7">
        <v>2.86</v>
      </c>
    </row>
    <row r="224" spans="1:21" s="24" customFormat="1" ht="11.25" customHeight="1">
      <c r="A224" s="30" t="s">
        <v>30</v>
      </c>
      <c r="B224" s="6">
        <v>112</v>
      </c>
      <c r="C224" s="6">
        <v>125</v>
      </c>
      <c r="D224" s="9">
        <v>95</v>
      </c>
      <c r="E224" s="6">
        <v>127</v>
      </c>
      <c r="F224" s="9">
        <v>89</v>
      </c>
      <c r="G224" s="9"/>
      <c r="H224" s="9">
        <v>113</v>
      </c>
      <c r="I224" s="9"/>
      <c r="J224" s="6"/>
      <c r="K224" s="9">
        <v>113</v>
      </c>
      <c r="L224" s="9">
        <v>130</v>
      </c>
      <c r="M224" s="9">
        <v>116</v>
      </c>
      <c r="N224" s="9">
        <v>95</v>
      </c>
      <c r="O224" s="9"/>
      <c r="P224" s="9"/>
      <c r="Q224" s="9">
        <v>82</v>
      </c>
      <c r="R224" s="6"/>
      <c r="S224" s="9"/>
      <c r="T224" s="9">
        <v>81</v>
      </c>
      <c r="U224" s="7">
        <v>123</v>
      </c>
    </row>
    <row r="225" spans="1:21" s="15" customFormat="1" ht="11.25" customHeight="1">
      <c r="A225" s="35"/>
      <c r="B225" s="6"/>
      <c r="C225" s="6"/>
      <c r="D225" s="9"/>
      <c r="E225" s="6"/>
      <c r="F225" s="9"/>
      <c r="G225" s="9"/>
      <c r="H225" s="9"/>
      <c r="I225" s="9"/>
      <c r="J225" s="6"/>
      <c r="K225" s="9"/>
      <c r="L225" s="9"/>
      <c r="M225" s="9"/>
      <c r="N225" s="9"/>
      <c r="O225" s="9"/>
      <c r="P225" s="9"/>
      <c r="Q225" s="9"/>
      <c r="R225" s="6"/>
      <c r="S225" s="9"/>
      <c r="T225" s="9"/>
      <c r="U225" s="7"/>
    </row>
    <row r="226" ht="11.25" customHeight="1">
      <c r="A226" s="29" t="s">
        <v>53</v>
      </c>
    </row>
    <row r="227" ht="11.25" customHeight="1">
      <c r="A227" s="29" t="s">
        <v>41</v>
      </c>
    </row>
    <row r="228" spans="1:20" ht="11.25" customHeight="1">
      <c r="A228" s="30" t="s">
        <v>27</v>
      </c>
      <c r="B228" s="6">
        <v>5</v>
      </c>
      <c r="C228" s="6">
        <v>1</v>
      </c>
      <c r="D228" s="9">
        <v>4</v>
      </c>
      <c r="E228" s="6">
        <v>2</v>
      </c>
      <c r="H228" s="9">
        <v>3</v>
      </c>
      <c r="J228" s="6">
        <v>5</v>
      </c>
      <c r="R228" s="6">
        <v>4</v>
      </c>
      <c r="T228" s="9">
        <v>1</v>
      </c>
    </row>
    <row r="229" spans="1:8" ht="11.25" customHeight="1">
      <c r="A229" s="30" t="s">
        <v>28</v>
      </c>
      <c r="B229" s="17">
        <f>B228/B$9</f>
        <v>0.024875621890547265</v>
      </c>
      <c r="C229" s="17">
        <f>C228/C$9</f>
        <v>0.007142857142857143</v>
      </c>
      <c r="D229" s="18">
        <f>D228/D$9</f>
        <v>0.06557377049180328</v>
      </c>
      <c r="E229" s="17">
        <f>E228/E$9</f>
        <v>0.14285714285714285</v>
      </c>
      <c r="H229" s="18">
        <f>H228/H$9</f>
        <v>0.017045454545454544</v>
      </c>
    </row>
    <row r="230" spans="1:20" ht="11.25" customHeight="1">
      <c r="A230" s="30" t="s">
        <v>29</v>
      </c>
      <c r="B230" s="6">
        <v>0.87</v>
      </c>
      <c r="C230" s="6">
        <v>1.5</v>
      </c>
      <c r="D230" s="9">
        <v>0.72</v>
      </c>
      <c r="E230" s="6">
        <v>1.17</v>
      </c>
      <c r="H230" s="9">
        <v>0.68</v>
      </c>
      <c r="J230" s="6">
        <v>0.87</v>
      </c>
      <c r="R230" s="6">
        <v>0.58</v>
      </c>
      <c r="T230" s="9">
        <v>2.03</v>
      </c>
    </row>
    <row r="231" spans="1:20" ht="11.25" customHeight="1">
      <c r="A231" s="30" t="s">
        <v>30</v>
      </c>
      <c r="B231" s="6">
        <v>21</v>
      </c>
      <c r="C231" s="6">
        <v>26</v>
      </c>
      <c r="D231" s="9">
        <v>20</v>
      </c>
      <c r="E231" s="6">
        <v>17</v>
      </c>
      <c r="H231" s="9">
        <v>24</v>
      </c>
      <c r="J231" s="6">
        <v>21</v>
      </c>
      <c r="R231" s="6">
        <v>10</v>
      </c>
      <c r="T231" s="9">
        <v>67</v>
      </c>
    </row>
    <row r="232" spans="1:13" ht="11.25" customHeight="1">
      <c r="A232" s="30" t="s">
        <v>33</v>
      </c>
      <c r="B232" s="6">
        <v>2</v>
      </c>
      <c r="C232" s="6">
        <v>1</v>
      </c>
      <c r="D232" s="9">
        <v>1</v>
      </c>
      <c r="H232" s="9">
        <v>2</v>
      </c>
      <c r="L232" s="9">
        <v>1</v>
      </c>
      <c r="M232" s="9">
        <v>1</v>
      </c>
    </row>
    <row r="233" spans="1:17" ht="11.25" customHeight="1">
      <c r="A233" s="30" t="s">
        <v>37</v>
      </c>
      <c r="B233" s="23">
        <f>B232+B218</f>
        <v>61</v>
      </c>
      <c r="C233" s="23">
        <f aca="true" t="shared" si="9" ref="C233:I233">C232+C218</f>
        <v>45</v>
      </c>
      <c r="D233" s="20">
        <f t="shared" si="9"/>
        <v>16</v>
      </c>
      <c r="E233" s="23">
        <f t="shared" si="9"/>
        <v>1</v>
      </c>
      <c r="F233" s="20"/>
      <c r="G233" s="20">
        <f t="shared" si="9"/>
        <v>1</v>
      </c>
      <c r="H233" s="20">
        <f t="shared" si="9"/>
        <v>56</v>
      </c>
      <c r="I233" s="20">
        <f t="shared" si="9"/>
        <v>3</v>
      </c>
      <c r="J233" s="23">
        <f>J232+J218</f>
        <v>22</v>
      </c>
      <c r="K233" s="20">
        <f>K232+K218</f>
        <v>16</v>
      </c>
      <c r="L233" s="20">
        <f>L232+L218</f>
        <v>11</v>
      </c>
      <c r="M233" s="20">
        <f>M232+M218</f>
        <v>9</v>
      </c>
      <c r="N233" s="20">
        <f>N232+N218</f>
        <v>2</v>
      </c>
      <c r="O233" s="20"/>
      <c r="P233" s="20">
        <f>P232+P218</f>
        <v>1</v>
      </c>
      <c r="Q233" s="20"/>
    </row>
    <row r="234" spans="1:9" ht="11.25" customHeight="1">
      <c r="A234" s="30" t="s">
        <v>34</v>
      </c>
      <c r="B234" s="17">
        <f>B233/B$9</f>
        <v>0.3034825870646766</v>
      </c>
      <c r="C234" s="17">
        <f aca="true" t="shared" si="10" ref="C234:I234">C233/C$9</f>
        <v>0.32142857142857145</v>
      </c>
      <c r="D234" s="18">
        <f t="shared" si="10"/>
        <v>0.26229508196721313</v>
      </c>
      <c r="E234" s="17">
        <f t="shared" si="10"/>
        <v>0.07142857142857142</v>
      </c>
      <c r="F234" s="18"/>
      <c r="G234" s="18">
        <f t="shared" si="10"/>
        <v>1</v>
      </c>
      <c r="H234" s="18">
        <f t="shared" si="10"/>
        <v>0.3181818181818182</v>
      </c>
      <c r="I234" s="18">
        <f t="shared" si="10"/>
        <v>0.375</v>
      </c>
    </row>
    <row r="235" ht="11.25" customHeight="1">
      <c r="A235" s="31" t="s">
        <v>42</v>
      </c>
    </row>
    <row r="236" spans="1:21" ht="11.25" customHeight="1">
      <c r="A236" s="30" t="s">
        <v>27</v>
      </c>
      <c r="B236" s="6">
        <v>7</v>
      </c>
      <c r="C236" s="6">
        <v>4</v>
      </c>
      <c r="D236" s="9">
        <v>3</v>
      </c>
      <c r="E236" s="6">
        <v>1</v>
      </c>
      <c r="F236" s="9">
        <v>1</v>
      </c>
      <c r="H236" s="9">
        <v>5</v>
      </c>
      <c r="K236" s="9">
        <v>1</v>
      </c>
      <c r="L236" s="9">
        <v>1</v>
      </c>
      <c r="M236" s="9">
        <v>4</v>
      </c>
      <c r="N236" s="9">
        <v>1</v>
      </c>
      <c r="T236" s="9">
        <v>2</v>
      </c>
      <c r="U236" s="7">
        <v>5</v>
      </c>
    </row>
    <row r="237" spans="1:8" ht="11.25" customHeight="1">
      <c r="A237" s="30" t="s">
        <v>28</v>
      </c>
      <c r="B237" s="17">
        <f>B236/B$9</f>
        <v>0.03482587064676617</v>
      </c>
      <c r="C237" s="17">
        <f>C236/C$9</f>
        <v>0.02857142857142857</v>
      </c>
      <c r="D237" s="18">
        <f>D236/D$9</f>
        <v>0.04918032786885246</v>
      </c>
      <c r="E237" s="17">
        <f>E236/E$9</f>
        <v>0.07142857142857142</v>
      </c>
      <c r="F237" s="18">
        <f>F236/F$9</f>
        <v>0.5</v>
      </c>
      <c r="H237" s="18">
        <f>H236/H$9</f>
        <v>0.028409090909090908</v>
      </c>
    </row>
    <row r="238" spans="1:21" ht="11.25" customHeight="1">
      <c r="A238" s="30" t="s">
        <v>29</v>
      </c>
      <c r="B238" s="6">
        <v>2.71</v>
      </c>
      <c r="C238" s="6">
        <v>2.72</v>
      </c>
      <c r="D238" s="9">
        <v>2.69</v>
      </c>
      <c r="E238" s="6">
        <v>1.84</v>
      </c>
      <c r="F238" s="9">
        <v>3.39</v>
      </c>
      <c r="H238" s="9">
        <v>2.75</v>
      </c>
      <c r="K238" s="9">
        <v>3.39</v>
      </c>
      <c r="L238" s="9">
        <v>2.67</v>
      </c>
      <c r="M238" s="9">
        <v>2.44</v>
      </c>
      <c r="N238" s="9">
        <v>3.17</v>
      </c>
      <c r="T238" s="9">
        <v>2.71</v>
      </c>
      <c r="U238" s="7">
        <v>2.71</v>
      </c>
    </row>
    <row r="239" spans="1:21" ht="11.25" customHeight="1">
      <c r="A239" s="30" t="s">
        <v>30</v>
      </c>
      <c r="B239" s="6">
        <v>117</v>
      </c>
      <c r="C239" s="6">
        <v>129</v>
      </c>
      <c r="D239" s="9">
        <v>101</v>
      </c>
      <c r="E239" s="6">
        <v>127</v>
      </c>
      <c r="F239" s="9">
        <v>89</v>
      </c>
      <c r="H239" s="9">
        <v>120</v>
      </c>
      <c r="K239" s="9">
        <v>89</v>
      </c>
      <c r="L239" s="9">
        <v>133</v>
      </c>
      <c r="M239" s="9">
        <v>123</v>
      </c>
      <c r="N239" s="9">
        <v>104</v>
      </c>
      <c r="T239" s="9">
        <v>85</v>
      </c>
      <c r="U239" s="7">
        <v>129</v>
      </c>
    </row>
    <row r="240" spans="1:21" s="15" customFormat="1" ht="11.25" customHeight="1">
      <c r="A240" s="35"/>
      <c r="B240" s="6"/>
      <c r="C240" s="6"/>
      <c r="D240" s="9"/>
      <c r="E240" s="6"/>
      <c r="F240" s="9"/>
      <c r="G240" s="9"/>
      <c r="H240" s="9"/>
      <c r="I240" s="9"/>
      <c r="J240" s="6"/>
      <c r="K240" s="9"/>
      <c r="L240" s="9"/>
      <c r="M240" s="9"/>
      <c r="N240" s="9"/>
      <c r="O240" s="9"/>
      <c r="P240" s="9"/>
      <c r="Q240" s="9"/>
      <c r="R240" s="6"/>
      <c r="S240" s="9"/>
      <c r="T240" s="9"/>
      <c r="U240" s="7"/>
    </row>
    <row r="241" ht="11.25" customHeight="1">
      <c r="A241" s="29" t="s">
        <v>54</v>
      </c>
    </row>
    <row r="242" ht="11.25" customHeight="1">
      <c r="A242" s="29" t="s">
        <v>41</v>
      </c>
    </row>
    <row r="243" spans="1:18" ht="11.25" customHeight="1">
      <c r="A243" s="30" t="s">
        <v>27</v>
      </c>
      <c r="B243" s="6">
        <v>1</v>
      </c>
      <c r="C243" s="6">
        <v>1</v>
      </c>
      <c r="E243" s="6">
        <v>1</v>
      </c>
      <c r="J243" s="6">
        <v>1</v>
      </c>
      <c r="R243" s="6">
        <v>1</v>
      </c>
    </row>
    <row r="244" spans="1:5" ht="11.25" customHeight="1">
      <c r="A244" s="30" t="s">
        <v>28</v>
      </c>
      <c r="B244" s="17">
        <f>B243/B$9</f>
        <v>0.004975124378109453</v>
      </c>
      <c r="C244" s="17">
        <f>C243/C$9</f>
        <v>0.007142857142857143</v>
      </c>
      <c r="E244" s="17">
        <f>E243/E$9</f>
        <v>0.07142857142857142</v>
      </c>
    </row>
    <row r="245" spans="1:18" ht="11.25" customHeight="1">
      <c r="A245" s="30" t="s">
        <v>29</v>
      </c>
      <c r="B245" s="6">
        <v>1.86</v>
      </c>
      <c r="C245" s="6">
        <v>1.86</v>
      </c>
      <c r="E245" s="6">
        <v>1.86</v>
      </c>
      <c r="J245" s="6">
        <v>1.86</v>
      </c>
      <c r="R245" s="6">
        <v>1.86</v>
      </c>
    </row>
    <row r="246" spans="1:18" ht="11.25" customHeight="1">
      <c r="A246" s="30" t="s">
        <v>30</v>
      </c>
      <c r="B246" s="6">
        <v>29</v>
      </c>
      <c r="C246" s="6">
        <v>29</v>
      </c>
      <c r="E246" s="6">
        <v>29</v>
      </c>
      <c r="J246" s="6">
        <v>29</v>
      </c>
      <c r="R246" s="6">
        <v>29</v>
      </c>
    </row>
    <row r="247" spans="1:13" ht="11.25" customHeight="1">
      <c r="A247" s="30" t="s">
        <v>33</v>
      </c>
      <c r="B247" s="6">
        <v>1</v>
      </c>
      <c r="C247" s="6">
        <v>1</v>
      </c>
      <c r="H247" s="9">
        <v>1</v>
      </c>
      <c r="M247" s="9">
        <v>1</v>
      </c>
    </row>
    <row r="248" spans="1:21" ht="11.25" customHeight="1">
      <c r="A248" s="30" t="s">
        <v>37</v>
      </c>
      <c r="B248" s="23">
        <f>B247+B233</f>
        <v>62</v>
      </c>
      <c r="C248" s="23">
        <f>C247+C233</f>
        <v>46</v>
      </c>
      <c r="D248" s="20">
        <f>D247+D233</f>
        <v>16</v>
      </c>
      <c r="E248" s="23">
        <f>E247+E233</f>
        <v>1</v>
      </c>
      <c r="F248" s="20"/>
      <c r="G248" s="20">
        <f aca="true" t="shared" si="11" ref="G248:P248">G247+G233</f>
        <v>1</v>
      </c>
      <c r="H248" s="20">
        <f t="shared" si="11"/>
        <v>57</v>
      </c>
      <c r="I248" s="20">
        <f t="shared" si="11"/>
        <v>3</v>
      </c>
      <c r="J248" s="23">
        <f t="shared" si="11"/>
        <v>22</v>
      </c>
      <c r="K248" s="20">
        <f t="shared" si="11"/>
        <v>16</v>
      </c>
      <c r="L248" s="20">
        <f t="shared" si="11"/>
        <v>11</v>
      </c>
      <c r="M248" s="20">
        <f t="shared" si="11"/>
        <v>10</v>
      </c>
      <c r="N248" s="20">
        <f t="shared" si="11"/>
        <v>2</v>
      </c>
      <c r="O248" s="20"/>
      <c r="P248" s="20">
        <f t="shared" si="11"/>
        <v>1</v>
      </c>
      <c r="Q248" s="20"/>
      <c r="R248" s="23"/>
      <c r="S248" s="20"/>
      <c r="T248" s="20"/>
      <c r="U248" s="19"/>
    </row>
    <row r="249" spans="1:9" ht="11.25" customHeight="1">
      <c r="A249" s="30" t="s">
        <v>34</v>
      </c>
      <c r="B249" s="17">
        <f>B248/B$9</f>
        <v>0.30845771144278605</v>
      </c>
      <c r="C249" s="17">
        <f aca="true" t="shared" si="12" ref="C249:I249">C248/C$9</f>
        <v>0.32857142857142857</v>
      </c>
      <c r="D249" s="18">
        <f t="shared" si="12"/>
        <v>0.26229508196721313</v>
      </c>
      <c r="E249" s="17">
        <f t="shared" si="12"/>
        <v>0.07142857142857142</v>
      </c>
      <c r="F249" s="18"/>
      <c r="G249" s="18">
        <f t="shared" si="12"/>
        <v>1</v>
      </c>
      <c r="H249" s="18">
        <f t="shared" si="12"/>
        <v>0.32386363636363635</v>
      </c>
      <c r="I249" s="18">
        <f t="shared" si="12"/>
        <v>0.375</v>
      </c>
    </row>
    <row r="250" ht="11.25" customHeight="1">
      <c r="A250" s="31" t="s">
        <v>42</v>
      </c>
    </row>
    <row r="251" spans="1:21" ht="11.25" customHeight="1">
      <c r="A251" s="30" t="s">
        <v>27</v>
      </c>
      <c r="B251" s="6">
        <v>3</v>
      </c>
      <c r="C251" s="6">
        <v>1</v>
      </c>
      <c r="D251" s="9">
        <v>2</v>
      </c>
      <c r="F251" s="9">
        <v>1</v>
      </c>
      <c r="H251" s="9">
        <v>2</v>
      </c>
      <c r="K251" s="9">
        <v>1</v>
      </c>
      <c r="M251" s="9">
        <v>1</v>
      </c>
      <c r="N251" s="9">
        <v>1</v>
      </c>
      <c r="T251" s="9">
        <v>1</v>
      </c>
      <c r="U251" s="7">
        <v>2</v>
      </c>
    </row>
    <row r="252" spans="1:8" ht="11.25" customHeight="1">
      <c r="A252" s="30" t="s">
        <v>28</v>
      </c>
      <c r="B252" s="17">
        <f>B251/B$9</f>
        <v>0.014925373134328358</v>
      </c>
      <c r="C252" s="17">
        <f>C251/C$9</f>
        <v>0.007142857142857143</v>
      </c>
      <c r="D252" s="18">
        <f>D251/D$9</f>
        <v>0.03278688524590164</v>
      </c>
      <c r="F252" s="18">
        <f>F251/F$9</f>
        <v>0.5</v>
      </c>
      <c r="H252" s="18">
        <f>H251/H$9</f>
        <v>0.011363636363636364</v>
      </c>
    </row>
    <row r="253" spans="1:21" ht="11.25" customHeight="1">
      <c r="A253" s="30" t="s">
        <v>29</v>
      </c>
      <c r="B253" s="6">
        <v>2.87</v>
      </c>
      <c r="C253" s="6">
        <v>3.18</v>
      </c>
      <c r="D253" s="9">
        <v>2.71</v>
      </c>
      <c r="F253" s="9">
        <v>3.27</v>
      </c>
      <c r="H253" s="9">
        <v>2.67</v>
      </c>
      <c r="K253" s="9">
        <v>3.27</v>
      </c>
      <c r="M253" s="9">
        <v>2.15</v>
      </c>
      <c r="N253" s="9">
        <v>3.18</v>
      </c>
      <c r="T253" s="9">
        <v>3.27</v>
      </c>
      <c r="U253" s="7">
        <v>2.67</v>
      </c>
    </row>
    <row r="254" spans="1:21" ht="11.25" customHeight="1">
      <c r="A254" s="30" t="s">
        <v>30</v>
      </c>
      <c r="B254" s="6">
        <v>99</v>
      </c>
      <c r="C254" s="6">
        <v>113</v>
      </c>
      <c r="D254" s="9">
        <v>92</v>
      </c>
      <c r="F254" s="9">
        <v>89</v>
      </c>
      <c r="H254" s="9">
        <v>104</v>
      </c>
      <c r="K254" s="9">
        <v>89</v>
      </c>
      <c r="M254" s="9">
        <v>95</v>
      </c>
      <c r="N254" s="9">
        <v>113</v>
      </c>
      <c r="T254" s="9">
        <v>89</v>
      </c>
      <c r="U254" s="7">
        <v>104</v>
      </c>
    </row>
    <row r="255" spans="1:21" s="46" customFormat="1" ht="11.25" customHeight="1">
      <c r="A255" s="36"/>
      <c r="B255" s="3"/>
      <c r="C255" s="3"/>
      <c r="D255" s="2"/>
      <c r="E255" s="3"/>
      <c r="F255" s="2"/>
      <c r="G255" s="2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3"/>
      <c r="S255" s="2"/>
      <c r="T255" s="2"/>
      <c r="U255" s="4"/>
    </row>
    <row r="256" ht="11.25" customHeight="1"/>
    <row r="257" ht="11.25" customHeight="1">
      <c r="A257" s="29" t="s">
        <v>55</v>
      </c>
    </row>
    <row r="258" ht="11.25" customHeight="1">
      <c r="A258" s="29" t="s">
        <v>41</v>
      </c>
    </row>
    <row r="259" spans="1:19" ht="11.25" customHeight="1">
      <c r="A259" s="30" t="s">
        <v>27</v>
      </c>
      <c r="B259" s="6">
        <v>4</v>
      </c>
      <c r="C259" s="6">
        <v>1</v>
      </c>
      <c r="D259" s="9">
        <v>3</v>
      </c>
      <c r="E259" s="6">
        <v>1</v>
      </c>
      <c r="H259" s="9">
        <v>3</v>
      </c>
      <c r="J259" s="6">
        <v>4</v>
      </c>
      <c r="R259" s="6">
        <v>3</v>
      </c>
      <c r="S259" s="9">
        <v>1</v>
      </c>
    </row>
    <row r="260" spans="1:8" ht="11.25" customHeight="1">
      <c r="A260" s="30" t="s">
        <v>28</v>
      </c>
      <c r="B260" s="17">
        <f>B259/B$9</f>
        <v>0.01990049751243781</v>
      </c>
      <c r="C260" s="17">
        <f>C259/C$9</f>
        <v>0.007142857142857143</v>
      </c>
      <c r="D260" s="18">
        <f>D259/D$9</f>
        <v>0.04918032786885246</v>
      </c>
      <c r="E260" s="17">
        <f>E259/E$9</f>
        <v>0.07142857142857142</v>
      </c>
      <c r="H260" s="18">
        <f>H259/H$9</f>
        <v>0.017045454545454544</v>
      </c>
    </row>
    <row r="261" spans="1:19" ht="11.25" customHeight="1">
      <c r="A261" s="30" t="s">
        <v>29</v>
      </c>
      <c r="B261" s="6">
        <v>1.96</v>
      </c>
      <c r="C261" s="6">
        <v>2.36</v>
      </c>
      <c r="D261" s="9">
        <v>1.82</v>
      </c>
      <c r="E261" s="6">
        <v>1</v>
      </c>
      <c r="H261" s="9">
        <v>2.28</v>
      </c>
      <c r="J261" s="6">
        <v>1.96</v>
      </c>
      <c r="R261" s="6">
        <v>1.82</v>
      </c>
      <c r="S261" s="9">
        <v>2.36</v>
      </c>
    </row>
    <row r="262" spans="1:19" ht="11.25" customHeight="1">
      <c r="A262" s="30" t="s">
        <v>30</v>
      </c>
      <c r="B262" s="6">
        <v>21</v>
      </c>
      <c r="C262" s="6">
        <v>59</v>
      </c>
      <c r="D262" s="9">
        <v>8</v>
      </c>
      <c r="E262" s="6">
        <v>10</v>
      </c>
      <c r="H262" s="9">
        <v>25</v>
      </c>
      <c r="J262" s="6">
        <v>21</v>
      </c>
      <c r="R262" s="6">
        <v>8</v>
      </c>
      <c r="S262" s="9">
        <v>59</v>
      </c>
    </row>
    <row r="263" spans="1:14" ht="11.25" customHeight="1">
      <c r="A263" s="30" t="s">
        <v>33</v>
      </c>
      <c r="B263" s="6">
        <v>1</v>
      </c>
      <c r="C263" s="6">
        <v>1</v>
      </c>
      <c r="H263" s="9">
        <v>1</v>
      </c>
      <c r="N263" s="9">
        <v>1</v>
      </c>
    </row>
    <row r="264" spans="1:17" ht="11.25" customHeight="1">
      <c r="A264" s="30" t="s">
        <v>37</v>
      </c>
      <c r="B264" s="23">
        <f>B263+B248</f>
        <v>63</v>
      </c>
      <c r="C264" s="23">
        <f aca="true" t="shared" si="13" ref="C264:P264">C263+C248</f>
        <v>47</v>
      </c>
      <c r="D264" s="20">
        <f t="shared" si="13"/>
        <v>16</v>
      </c>
      <c r="E264" s="23">
        <f t="shared" si="13"/>
        <v>1</v>
      </c>
      <c r="F264" s="20"/>
      <c r="G264" s="20">
        <f t="shared" si="13"/>
        <v>1</v>
      </c>
      <c r="H264" s="20">
        <f t="shared" si="13"/>
        <v>58</v>
      </c>
      <c r="I264" s="20">
        <f t="shared" si="13"/>
        <v>3</v>
      </c>
      <c r="J264" s="23">
        <f t="shared" si="13"/>
        <v>22</v>
      </c>
      <c r="K264" s="20">
        <f t="shared" si="13"/>
        <v>16</v>
      </c>
      <c r="L264" s="20">
        <f t="shared" si="13"/>
        <v>11</v>
      </c>
      <c r="M264" s="20">
        <f t="shared" si="13"/>
        <v>10</v>
      </c>
      <c r="N264" s="20">
        <f t="shared" si="13"/>
        <v>3</v>
      </c>
      <c r="O264" s="20"/>
      <c r="P264" s="20">
        <f t="shared" si="13"/>
        <v>1</v>
      </c>
      <c r="Q264" s="20"/>
    </row>
    <row r="265" spans="1:9" ht="11.25" customHeight="1">
      <c r="A265" s="30" t="s">
        <v>34</v>
      </c>
      <c r="B265" s="17">
        <f>B264/B$9</f>
        <v>0.31343283582089554</v>
      </c>
      <c r="C265" s="17">
        <f aca="true" t="shared" si="14" ref="C265:I265">C264/C$9</f>
        <v>0.3357142857142857</v>
      </c>
      <c r="D265" s="18">
        <f t="shared" si="14"/>
        <v>0.26229508196721313</v>
      </c>
      <c r="E265" s="17">
        <f t="shared" si="14"/>
        <v>0.07142857142857142</v>
      </c>
      <c r="F265" s="18"/>
      <c r="G265" s="18">
        <f t="shared" si="14"/>
        <v>1</v>
      </c>
      <c r="H265" s="18">
        <f t="shared" si="14"/>
        <v>0.32954545454545453</v>
      </c>
      <c r="I265" s="18">
        <f t="shared" si="14"/>
        <v>0.375</v>
      </c>
    </row>
    <row r="266" ht="11.25" customHeight="1">
      <c r="A266" s="31" t="s">
        <v>42</v>
      </c>
    </row>
    <row r="267" spans="1:21" ht="11.25" customHeight="1">
      <c r="A267" s="30" t="s">
        <v>27</v>
      </c>
      <c r="B267" s="6">
        <v>4</v>
      </c>
      <c r="C267" s="6">
        <v>1</v>
      </c>
      <c r="D267" s="9">
        <v>3</v>
      </c>
      <c r="F267" s="9">
        <v>1</v>
      </c>
      <c r="H267" s="9">
        <v>3</v>
      </c>
      <c r="K267" s="9">
        <v>2</v>
      </c>
      <c r="M267" s="9">
        <v>1</v>
      </c>
      <c r="N267" s="9">
        <v>1</v>
      </c>
      <c r="T267" s="9">
        <v>1</v>
      </c>
      <c r="U267" s="7">
        <v>3</v>
      </c>
    </row>
    <row r="268" spans="1:8" ht="11.25" customHeight="1">
      <c r="A268" s="30" t="s">
        <v>28</v>
      </c>
      <c r="B268" s="17">
        <f>B267/B$9</f>
        <v>0.01990049751243781</v>
      </c>
      <c r="C268" s="17">
        <f>C267/C$9</f>
        <v>0.007142857142857143</v>
      </c>
      <c r="D268" s="18">
        <f>D267/D$9</f>
        <v>0.04918032786885246</v>
      </c>
      <c r="F268" s="18">
        <f>F267/F$9</f>
        <v>0.5</v>
      </c>
      <c r="H268" s="18">
        <f>H267/H$9</f>
        <v>0.017045454545454544</v>
      </c>
    </row>
    <row r="269" spans="1:21" ht="11.25" customHeight="1">
      <c r="A269" s="30" t="s">
        <v>29</v>
      </c>
      <c r="B269" s="10">
        <v>2.7</v>
      </c>
      <c r="C269" s="10">
        <v>2.7</v>
      </c>
      <c r="D269" s="16">
        <v>2.7</v>
      </c>
      <c r="E269" s="10">
        <v>2.7</v>
      </c>
      <c r="F269" s="16">
        <v>2.7</v>
      </c>
      <c r="H269" s="9">
        <v>2.49</v>
      </c>
      <c r="K269" s="9">
        <v>2.62</v>
      </c>
      <c r="M269" s="9">
        <v>2.37</v>
      </c>
      <c r="N269" s="9">
        <v>3.18</v>
      </c>
      <c r="T269" s="9">
        <v>1.93</v>
      </c>
      <c r="U269" s="7">
        <v>2.95</v>
      </c>
    </row>
    <row r="270" spans="1:21" ht="11.25" customHeight="1">
      <c r="A270" s="30" t="s">
        <v>30</v>
      </c>
      <c r="B270" s="6">
        <v>99</v>
      </c>
      <c r="C270" s="6">
        <v>116</v>
      </c>
      <c r="D270" s="9">
        <v>93</v>
      </c>
      <c r="F270" s="9">
        <v>94</v>
      </c>
      <c r="H270" s="9">
        <v>1</v>
      </c>
      <c r="K270" s="9">
        <v>84</v>
      </c>
      <c r="M270" s="9">
        <v>110</v>
      </c>
      <c r="N270" s="9">
        <v>116</v>
      </c>
      <c r="T270" s="9">
        <v>74</v>
      </c>
      <c r="U270" s="7">
        <v>107</v>
      </c>
    </row>
    <row r="271" ht="11.25" customHeight="1"/>
    <row r="272" ht="11.25" customHeight="1">
      <c r="A272" s="29" t="s">
        <v>56</v>
      </c>
    </row>
    <row r="273" ht="11.25" customHeight="1">
      <c r="A273" s="29" t="s">
        <v>41</v>
      </c>
    </row>
    <row r="274" spans="1:21" ht="11.25" customHeight="1">
      <c r="A274" s="30" t="s">
        <v>27</v>
      </c>
      <c r="B274" s="6">
        <v>4</v>
      </c>
      <c r="C274" s="6">
        <v>2</v>
      </c>
      <c r="D274" s="9">
        <v>2</v>
      </c>
      <c r="H274" s="9">
        <v>4</v>
      </c>
      <c r="J274" s="6">
        <v>4</v>
      </c>
      <c r="R274" s="6">
        <v>2</v>
      </c>
      <c r="T274" s="9">
        <v>1</v>
      </c>
      <c r="U274" s="7">
        <v>1</v>
      </c>
    </row>
    <row r="275" spans="1:8" ht="11.25" customHeight="1">
      <c r="A275" s="30" t="s">
        <v>28</v>
      </c>
      <c r="B275" s="17">
        <f>B274/B$9</f>
        <v>0.01990049751243781</v>
      </c>
      <c r="C275" s="17">
        <f aca="true" t="shared" si="15" ref="C275:H275">C274/C$9</f>
        <v>0.014285714285714285</v>
      </c>
      <c r="D275" s="18">
        <f t="shared" si="15"/>
        <v>0.03278688524590164</v>
      </c>
      <c r="E275" s="17"/>
      <c r="F275" s="18"/>
      <c r="G275" s="18"/>
      <c r="H275" s="18">
        <f t="shared" si="15"/>
        <v>0.022727272727272728</v>
      </c>
    </row>
    <row r="276" spans="1:21" ht="11.25" customHeight="1">
      <c r="A276" s="30" t="s">
        <v>29</v>
      </c>
      <c r="B276" s="6">
        <v>2.16</v>
      </c>
      <c r="C276" s="6">
        <v>1.69</v>
      </c>
      <c r="D276" s="9">
        <v>2.63</v>
      </c>
      <c r="H276" s="9">
        <v>2.16</v>
      </c>
      <c r="J276" s="6">
        <v>2.16</v>
      </c>
      <c r="R276" s="6">
        <v>2.33</v>
      </c>
      <c r="T276" s="9">
        <v>1.48</v>
      </c>
      <c r="U276" s="7">
        <v>2.48</v>
      </c>
    </row>
    <row r="277" spans="1:21" ht="11.25" customHeight="1">
      <c r="A277" s="30" t="s">
        <v>30</v>
      </c>
      <c r="B277" s="6">
        <v>56</v>
      </c>
      <c r="C277" s="6">
        <v>60</v>
      </c>
      <c r="D277" s="9">
        <v>52</v>
      </c>
      <c r="H277" s="9">
        <v>56</v>
      </c>
      <c r="J277" s="6">
        <v>56</v>
      </c>
      <c r="R277" s="6">
        <v>15</v>
      </c>
      <c r="T277" s="9">
        <v>87</v>
      </c>
      <c r="U277" s="7">
        <v>108</v>
      </c>
    </row>
    <row r="278" spans="1:17" ht="11.25" customHeight="1">
      <c r="A278" s="30" t="s">
        <v>37</v>
      </c>
      <c r="B278" s="23">
        <f>B264</f>
        <v>63</v>
      </c>
      <c r="C278" s="23">
        <f aca="true" t="shared" si="16" ref="C278:P278">C264</f>
        <v>47</v>
      </c>
      <c r="D278" s="20">
        <f t="shared" si="16"/>
        <v>16</v>
      </c>
      <c r="E278" s="23">
        <f t="shared" si="16"/>
        <v>1</v>
      </c>
      <c r="F278" s="20"/>
      <c r="G278" s="20">
        <f t="shared" si="16"/>
        <v>1</v>
      </c>
      <c r="H278" s="20">
        <f t="shared" si="16"/>
        <v>58</v>
      </c>
      <c r="I278" s="20">
        <f t="shared" si="16"/>
        <v>3</v>
      </c>
      <c r="J278" s="23">
        <f t="shared" si="16"/>
        <v>22</v>
      </c>
      <c r="K278" s="20">
        <f t="shared" si="16"/>
        <v>16</v>
      </c>
      <c r="L278" s="20">
        <f t="shared" si="16"/>
        <v>11</v>
      </c>
      <c r="M278" s="20">
        <f t="shared" si="16"/>
        <v>10</v>
      </c>
      <c r="N278" s="20">
        <f t="shared" si="16"/>
        <v>3</v>
      </c>
      <c r="O278" s="20"/>
      <c r="P278" s="20">
        <f t="shared" si="16"/>
        <v>1</v>
      </c>
      <c r="Q278" s="20"/>
    </row>
    <row r="279" spans="1:9" ht="11.25" customHeight="1">
      <c r="A279" s="30" t="s">
        <v>34</v>
      </c>
      <c r="B279" s="17">
        <f>B278/B$9</f>
        <v>0.31343283582089554</v>
      </c>
      <c r="C279" s="17">
        <f>C278/C$9</f>
        <v>0.3357142857142857</v>
      </c>
      <c r="D279" s="18">
        <f>D278/D$9</f>
        <v>0.26229508196721313</v>
      </c>
      <c r="E279" s="17">
        <f>E278/E$9</f>
        <v>0.07142857142857142</v>
      </c>
      <c r="F279" s="18"/>
      <c r="G279" s="18">
        <f>G278/G$9</f>
        <v>1</v>
      </c>
      <c r="H279" s="18">
        <f>H278/H$9</f>
        <v>0.32954545454545453</v>
      </c>
      <c r="I279" s="18">
        <f>I278/I$9</f>
        <v>0.375</v>
      </c>
    </row>
    <row r="280" ht="11.25" customHeight="1">
      <c r="A280" s="31" t="s">
        <v>42</v>
      </c>
    </row>
    <row r="281" spans="1:21" ht="11.25" customHeight="1">
      <c r="A281" s="30" t="s">
        <v>27</v>
      </c>
      <c r="B281" s="6">
        <v>4</v>
      </c>
      <c r="D281" s="9">
        <v>4</v>
      </c>
      <c r="F281" s="9">
        <v>1</v>
      </c>
      <c r="H281" s="9">
        <v>3</v>
      </c>
      <c r="K281" s="9">
        <v>2</v>
      </c>
      <c r="M281" s="9">
        <v>2</v>
      </c>
      <c r="S281" s="9">
        <v>1</v>
      </c>
      <c r="T281" s="9">
        <v>1</v>
      </c>
      <c r="U281" s="7">
        <v>2</v>
      </c>
    </row>
    <row r="282" spans="1:9" ht="11.25" customHeight="1">
      <c r="A282" s="30" t="s">
        <v>28</v>
      </c>
      <c r="B282" s="17">
        <f>B281/B$9</f>
        <v>0.01990049751243781</v>
      </c>
      <c r="C282" s="17"/>
      <c r="D282" s="18">
        <f>D281/D$9</f>
        <v>0.06557377049180328</v>
      </c>
      <c r="E282" s="17"/>
      <c r="F282" s="18">
        <f>F281/F$9</f>
        <v>0.5</v>
      </c>
      <c r="G282" s="18"/>
      <c r="H282" s="18">
        <f>H281/H$9</f>
        <v>0.017045454545454544</v>
      </c>
      <c r="I282" s="18"/>
    </row>
    <row r="283" spans="1:21" ht="11.25" customHeight="1">
      <c r="A283" s="30" t="s">
        <v>29</v>
      </c>
      <c r="B283" s="10">
        <v>2.37</v>
      </c>
      <c r="C283" s="10"/>
      <c r="D283" s="16">
        <v>2.37</v>
      </c>
      <c r="E283" s="10"/>
      <c r="F283" s="16">
        <v>3.12</v>
      </c>
      <c r="H283" s="9">
        <v>2.12</v>
      </c>
      <c r="K283" s="9">
        <v>2.55</v>
      </c>
      <c r="M283" s="9">
        <v>2.2</v>
      </c>
      <c r="S283" s="9">
        <v>1.98</v>
      </c>
      <c r="T283" s="9">
        <v>1.98</v>
      </c>
      <c r="U283" s="7">
        <v>2.77</v>
      </c>
    </row>
    <row r="284" spans="1:21" ht="11.25" customHeight="1">
      <c r="A284" s="30" t="s">
        <v>30</v>
      </c>
      <c r="B284" s="6">
        <v>88</v>
      </c>
      <c r="D284" s="9">
        <v>88</v>
      </c>
      <c r="F284" s="9">
        <v>102</v>
      </c>
      <c r="H284" s="9">
        <v>83</v>
      </c>
      <c r="K284" s="9">
        <v>94</v>
      </c>
      <c r="M284" s="9">
        <v>81</v>
      </c>
      <c r="S284" s="9">
        <v>43</v>
      </c>
      <c r="T284" s="9">
        <v>86</v>
      </c>
      <c r="U284" s="7">
        <v>111</v>
      </c>
    </row>
    <row r="285" ht="11.25" customHeight="1">
      <c r="A285" s="30"/>
    </row>
    <row r="286" ht="11.25" customHeight="1">
      <c r="A286" s="29" t="s">
        <v>58</v>
      </c>
    </row>
    <row r="287" ht="11.25" customHeight="1">
      <c r="A287" s="29" t="s">
        <v>41</v>
      </c>
    </row>
    <row r="288" spans="1:18" ht="11.25" customHeight="1">
      <c r="A288" s="30" t="s">
        <v>27</v>
      </c>
      <c r="B288" s="6">
        <v>1</v>
      </c>
      <c r="C288" s="6">
        <v>1</v>
      </c>
      <c r="H288" s="9">
        <v>1</v>
      </c>
      <c r="J288" s="6">
        <v>1</v>
      </c>
      <c r="R288" s="6">
        <v>1</v>
      </c>
    </row>
    <row r="289" spans="1:18" ht="11.25" customHeight="1">
      <c r="A289" s="30" t="s">
        <v>28</v>
      </c>
      <c r="B289" s="17">
        <f>B288/B$9</f>
        <v>0.004975124378109453</v>
      </c>
      <c r="C289" s="17">
        <f>C288/C$9</f>
        <v>0.007142857142857143</v>
      </c>
      <c r="H289" s="18">
        <f>H288/H$9</f>
        <v>0.005681818181818182</v>
      </c>
      <c r="J289" s="17"/>
      <c r="R289" s="17"/>
    </row>
    <row r="290" spans="1:18" ht="11.25" customHeight="1">
      <c r="A290" s="30" t="s">
        <v>29</v>
      </c>
      <c r="B290" s="10">
        <v>1.6</v>
      </c>
      <c r="C290" s="10">
        <v>1.6</v>
      </c>
      <c r="H290" s="16">
        <v>1.6</v>
      </c>
      <c r="J290" s="10">
        <v>1.6</v>
      </c>
      <c r="R290" s="10">
        <v>1.6</v>
      </c>
    </row>
    <row r="291" spans="1:18" ht="11.25" customHeight="1">
      <c r="A291" s="30" t="s">
        <v>30</v>
      </c>
      <c r="B291" s="6">
        <v>21</v>
      </c>
      <c r="C291" s="6">
        <v>21</v>
      </c>
      <c r="H291" s="9">
        <v>21</v>
      </c>
      <c r="J291" s="6">
        <v>21</v>
      </c>
      <c r="R291" s="6">
        <v>21</v>
      </c>
    </row>
    <row r="292" spans="1:17" ht="11.25" customHeight="1">
      <c r="A292" s="30" t="s">
        <v>37</v>
      </c>
      <c r="B292" s="23">
        <f>B278</f>
        <v>63</v>
      </c>
      <c r="C292" s="23">
        <f>C278</f>
        <v>47</v>
      </c>
      <c r="D292" s="20">
        <f>D278</f>
        <v>16</v>
      </c>
      <c r="E292" s="23">
        <f>E278</f>
        <v>1</v>
      </c>
      <c r="F292" s="20"/>
      <c r="G292" s="20">
        <f aca="true" t="shared" si="17" ref="G292:P292">G278</f>
        <v>1</v>
      </c>
      <c r="H292" s="20">
        <f t="shared" si="17"/>
        <v>58</v>
      </c>
      <c r="I292" s="20">
        <f t="shared" si="17"/>
        <v>3</v>
      </c>
      <c r="J292" s="23">
        <f t="shared" si="17"/>
        <v>22</v>
      </c>
      <c r="K292" s="20">
        <f t="shared" si="17"/>
        <v>16</v>
      </c>
      <c r="L292" s="20">
        <f t="shared" si="17"/>
        <v>11</v>
      </c>
      <c r="M292" s="20">
        <f t="shared" si="17"/>
        <v>10</v>
      </c>
      <c r="N292" s="20">
        <f t="shared" si="17"/>
        <v>3</v>
      </c>
      <c r="O292" s="20"/>
      <c r="P292" s="20">
        <f t="shared" si="17"/>
        <v>1</v>
      </c>
      <c r="Q292" s="20"/>
    </row>
    <row r="293" spans="1:9" ht="11.25" customHeight="1">
      <c r="A293" s="30" t="s">
        <v>34</v>
      </c>
      <c r="B293" s="17">
        <f>B292/B$9</f>
        <v>0.31343283582089554</v>
      </c>
      <c r="C293" s="17">
        <f>C292/C$9</f>
        <v>0.3357142857142857</v>
      </c>
      <c r="D293" s="18">
        <f>D292/D$9</f>
        <v>0.26229508196721313</v>
      </c>
      <c r="E293" s="17">
        <f>E292/E$9</f>
        <v>0.07142857142857142</v>
      </c>
      <c r="F293" s="18"/>
      <c r="G293" s="18">
        <f>G292/G$9</f>
        <v>1</v>
      </c>
      <c r="H293" s="18">
        <f>H292/H$9</f>
        <v>0.32954545454545453</v>
      </c>
      <c r="I293" s="18">
        <f>I292/I$9</f>
        <v>0.375</v>
      </c>
    </row>
    <row r="294" ht="11.25" customHeight="1">
      <c r="A294" s="31" t="s">
        <v>42</v>
      </c>
    </row>
    <row r="295" spans="1:21" ht="11.25" customHeight="1">
      <c r="A295" s="30" t="s">
        <v>27</v>
      </c>
      <c r="B295" s="6">
        <v>1</v>
      </c>
      <c r="D295" s="9">
        <v>1</v>
      </c>
      <c r="F295" s="9">
        <v>1</v>
      </c>
      <c r="K295" s="9">
        <v>1</v>
      </c>
      <c r="U295" s="7">
        <v>1</v>
      </c>
    </row>
    <row r="296" spans="1:21" ht="11.25" customHeight="1">
      <c r="A296" s="30" t="s">
        <v>28</v>
      </c>
      <c r="B296" s="17">
        <f>B295/B$9</f>
        <v>0.004975124378109453</v>
      </c>
      <c r="D296" s="18">
        <f>D295/D$9</f>
        <v>0.01639344262295082</v>
      </c>
      <c r="F296" s="18">
        <f>F295/F$9</f>
        <v>0.5</v>
      </c>
      <c r="K296" s="18"/>
      <c r="U296" s="13"/>
    </row>
    <row r="297" spans="1:21" ht="11.25" customHeight="1">
      <c r="A297" s="30" t="s">
        <v>29</v>
      </c>
      <c r="B297" s="10">
        <v>3</v>
      </c>
      <c r="D297" s="16">
        <v>3</v>
      </c>
      <c r="F297" s="16">
        <v>3</v>
      </c>
      <c r="K297" s="16">
        <v>3</v>
      </c>
      <c r="U297" s="11">
        <v>3</v>
      </c>
    </row>
    <row r="298" spans="1:21" s="15" customFormat="1" ht="11.25" customHeight="1">
      <c r="A298" s="30" t="s">
        <v>30</v>
      </c>
      <c r="B298" s="6">
        <v>102</v>
      </c>
      <c r="C298" s="6"/>
      <c r="D298" s="9">
        <v>102</v>
      </c>
      <c r="E298" s="6"/>
      <c r="F298" s="9">
        <v>102</v>
      </c>
      <c r="G298" s="9"/>
      <c r="H298" s="9"/>
      <c r="I298" s="9"/>
      <c r="J298" s="6"/>
      <c r="K298" s="9">
        <v>102</v>
      </c>
      <c r="L298" s="9"/>
      <c r="M298" s="9"/>
      <c r="N298" s="9"/>
      <c r="O298" s="9"/>
      <c r="P298" s="9"/>
      <c r="Q298" s="9"/>
      <c r="R298" s="6"/>
      <c r="S298" s="9"/>
      <c r="T298" s="9"/>
      <c r="U298" s="7">
        <v>102</v>
      </c>
    </row>
    <row r="299" spans="1:21" s="46" customFormat="1" ht="11.25" customHeight="1">
      <c r="A299" s="38"/>
      <c r="B299" s="3"/>
      <c r="C299" s="3"/>
      <c r="D299" s="2"/>
      <c r="E299" s="3"/>
      <c r="F299" s="2"/>
      <c r="G299" s="2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3"/>
      <c r="S299" s="2"/>
      <c r="T299" s="2"/>
      <c r="U299" s="4"/>
    </row>
    <row r="300" ht="11.25" customHeight="1"/>
    <row r="301" ht="11.25" customHeight="1">
      <c r="A301" s="29" t="s">
        <v>57</v>
      </c>
    </row>
    <row r="302" ht="11.25" customHeight="1">
      <c r="A302" s="29" t="s">
        <v>41</v>
      </c>
    </row>
    <row r="303" spans="1:19" ht="11.25" customHeight="1">
      <c r="A303" s="30" t="s">
        <v>27</v>
      </c>
      <c r="B303" s="6">
        <v>3</v>
      </c>
      <c r="C303" s="6">
        <v>2</v>
      </c>
      <c r="D303" s="9">
        <v>1</v>
      </c>
      <c r="H303" s="9">
        <v>2</v>
      </c>
      <c r="I303" s="9">
        <v>1</v>
      </c>
      <c r="J303" s="6">
        <v>3</v>
      </c>
      <c r="R303" s="6">
        <v>2</v>
      </c>
      <c r="S303" s="9">
        <v>1</v>
      </c>
    </row>
    <row r="304" spans="1:19" ht="11.25" customHeight="1">
      <c r="A304" s="30" t="s">
        <v>28</v>
      </c>
      <c r="B304" s="17">
        <f>B303/B$9</f>
        <v>0.014925373134328358</v>
      </c>
      <c r="C304" s="17">
        <f>C303/C$9</f>
        <v>0.014285714285714285</v>
      </c>
      <c r="D304" s="18">
        <f>D303/D$9</f>
        <v>0.01639344262295082</v>
      </c>
      <c r="H304" s="18">
        <f>H303/H$9</f>
        <v>0.011363636363636364</v>
      </c>
      <c r="I304" s="18">
        <f>I303/I$9</f>
        <v>0.125</v>
      </c>
      <c r="J304" s="17"/>
      <c r="S304" s="18"/>
    </row>
    <row r="305" spans="1:19" ht="11.25" customHeight="1">
      <c r="A305" s="30" t="s">
        <v>29</v>
      </c>
      <c r="B305" s="10">
        <v>2.4</v>
      </c>
      <c r="C305" s="10">
        <v>1.9</v>
      </c>
      <c r="D305" s="16">
        <v>3.5</v>
      </c>
      <c r="E305" s="10"/>
      <c r="F305" s="16"/>
      <c r="G305" s="16"/>
      <c r="H305" s="16">
        <v>2.6</v>
      </c>
      <c r="I305" s="16">
        <v>2.1</v>
      </c>
      <c r="J305" s="10">
        <v>2.4</v>
      </c>
      <c r="K305" s="16"/>
      <c r="L305" s="16"/>
      <c r="M305" s="16"/>
      <c r="N305" s="16"/>
      <c r="O305" s="16"/>
      <c r="P305" s="16"/>
      <c r="Q305" s="16"/>
      <c r="R305" s="10">
        <v>2.8</v>
      </c>
      <c r="S305" s="16">
        <v>1.8</v>
      </c>
    </row>
    <row r="306" spans="1:19" ht="11.25" customHeight="1">
      <c r="A306" s="30" t="s">
        <v>30</v>
      </c>
      <c r="B306" s="6">
        <v>26</v>
      </c>
      <c r="C306" s="6">
        <v>27</v>
      </c>
      <c r="D306" s="9">
        <v>26</v>
      </c>
      <c r="H306" s="9">
        <v>29</v>
      </c>
      <c r="I306" s="9">
        <v>21</v>
      </c>
      <c r="J306" s="6">
        <v>26</v>
      </c>
      <c r="R306" s="6">
        <v>24</v>
      </c>
      <c r="S306" s="9">
        <v>32</v>
      </c>
    </row>
    <row r="307" spans="1:21" ht="11.25" customHeight="1">
      <c r="A307" s="30" t="s">
        <v>37</v>
      </c>
      <c r="B307" s="23">
        <f>B292</f>
        <v>63</v>
      </c>
      <c r="C307" s="23">
        <f aca="true" t="shared" si="18" ref="C307:P307">C292</f>
        <v>47</v>
      </c>
      <c r="D307" s="20">
        <f t="shared" si="18"/>
        <v>16</v>
      </c>
      <c r="E307" s="23">
        <f t="shared" si="18"/>
        <v>1</v>
      </c>
      <c r="F307" s="20"/>
      <c r="G307" s="20">
        <f t="shared" si="18"/>
        <v>1</v>
      </c>
      <c r="H307" s="20">
        <f t="shared" si="18"/>
        <v>58</v>
      </c>
      <c r="I307" s="20">
        <f t="shared" si="18"/>
        <v>3</v>
      </c>
      <c r="J307" s="23">
        <f t="shared" si="18"/>
        <v>22</v>
      </c>
      <c r="K307" s="20">
        <f t="shared" si="18"/>
        <v>16</v>
      </c>
      <c r="L307" s="20">
        <f t="shared" si="18"/>
        <v>11</v>
      </c>
      <c r="M307" s="20">
        <f t="shared" si="18"/>
        <v>10</v>
      </c>
      <c r="N307" s="20">
        <f t="shared" si="18"/>
        <v>3</v>
      </c>
      <c r="O307" s="20"/>
      <c r="P307" s="20">
        <f t="shared" si="18"/>
        <v>1</v>
      </c>
      <c r="Q307" s="20"/>
      <c r="R307" s="23"/>
      <c r="S307" s="20"/>
      <c r="T307" s="20"/>
      <c r="U307" s="19"/>
    </row>
    <row r="308" spans="1:9" ht="11.25" customHeight="1">
      <c r="A308" s="30" t="s">
        <v>34</v>
      </c>
      <c r="B308" s="17">
        <f>B307/B$9</f>
        <v>0.31343283582089554</v>
      </c>
      <c r="C308" s="17">
        <f>C307/C$9</f>
        <v>0.3357142857142857</v>
      </c>
      <c r="D308" s="18">
        <f>D307/D$9</f>
        <v>0.26229508196721313</v>
      </c>
      <c r="E308" s="17">
        <f>E307/E$9</f>
        <v>0.07142857142857142</v>
      </c>
      <c r="F308" s="18"/>
      <c r="G308" s="18">
        <f>G307/G$9</f>
        <v>1</v>
      </c>
      <c r="H308" s="18">
        <f>H307/H$9</f>
        <v>0.32954545454545453</v>
      </c>
      <c r="I308" s="18">
        <f>I307/I$9</f>
        <v>0.375</v>
      </c>
    </row>
    <row r="309" ht="11.25" customHeight="1">
      <c r="A309" s="31" t="s">
        <v>42</v>
      </c>
    </row>
    <row r="310" spans="1:21" ht="11.25" customHeight="1">
      <c r="A310" s="30" t="s">
        <v>27</v>
      </c>
      <c r="B310" s="6">
        <v>2</v>
      </c>
      <c r="D310" s="9">
        <v>2</v>
      </c>
      <c r="H310" s="9">
        <v>2</v>
      </c>
      <c r="M310" s="9">
        <v>1</v>
      </c>
      <c r="Q310" s="9">
        <v>1</v>
      </c>
      <c r="T310" s="9">
        <v>1</v>
      </c>
      <c r="U310" s="7">
        <v>1</v>
      </c>
    </row>
    <row r="311" spans="1:10" ht="11.25" customHeight="1">
      <c r="A311" s="30" t="s">
        <v>28</v>
      </c>
      <c r="B311" s="17">
        <f>B310/B$9</f>
        <v>0.009950248756218905</v>
      </c>
      <c r="C311" s="17"/>
      <c r="D311" s="18">
        <f>D310/D$9</f>
        <v>0.03278688524590164</v>
      </c>
      <c r="H311" s="18">
        <f>H310/H$9</f>
        <v>0.011363636363636364</v>
      </c>
      <c r="J311" s="17"/>
    </row>
    <row r="312" spans="1:21" ht="11.25" customHeight="1">
      <c r="A312" s="30" t="s">
        <v>29</v>
      </c>
      <c r="B312" s="10">
        <v>2.2</v>
      </c>
      <c r="C312" s="10"/>
      <c r="D312" s="16">
        <v>2.2</v>
      </c>
      <c r="E312" s="10"/>
      <c r="F312" s="16"/>
      <c r="G312" s="16"/>
      <c r="H312" s="16">
        <v>2.2</v>
      </c>
      <c r="I312" s="16"/>
      <c r="J312" s="10"/>
      <c r="K312" s="16"/>
      <c r="L312" s="16"/>
      <c r="M312" s="16">
        <v>2.5</v>
      </c>
      <c r="N312" s="16"/>
      <c r="O312" s="16"/>
      <c r="P312" s="16"/>
      <c r="Q312" s="16">
        <v>1.9</v>
      </c>
      <c r="R312" s="10"/>
      <c r="S312" s="16"/>
      <c r="T312" s="16">
        <v>1.9</v>
      </c>
      <c r="U312" s="11">
        <v>2.5</v>
      </c>
    </row>
    <row r="313" spans="1:21" ht="11.25" customHeight="1">
      <c r="A313" s="30" t="s">
        <v>30</v>
      </c>
      <c r="B313" s="6">
        <v>107</v>
      </c>
      <c r="D313" s="9">
        <v>107</v>
      </c>
      <c r="H313" s="9">
        <v>107</v>
      </c>
      <c r="M313" s="9">
        <v>131</v>
      </c>
      <c r="Q313" s="9">
        <v>82</v>
      </c>
      <c r="T313" s="9">
        <v>82</v>
      </c>
      <c r="U313" s="7">
        <v>131</v>
      </c>
    </row>
    <row r="314" spans="1:21" ht="11.25" customHeight="1">
      <c r="A314" s="36"/>
      <c r="B314" s="3"/>
      <c r="C314" s="3"/>
      <c r="D314" s="2"/>
      <c r="E314" s="3"/>
      <c r="F314" s="2"/>
      <c r="G314" s="2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3"/>
      <c r="S314" s="2"/>
      <c r="T314" s="2"/>
      <c r="U314" s="4"/>
    </row>
    <row r="315" ht="11.25" customHeight="1"/>
    <row r="316" ht="11.25" customHeight="1">
      <c r="A316" s="29" t="s">
        <v>59</v>
      </c>
    </row>
    <row r="317" ht="11.25" customHeight="1">
      <c r="A317" s="29" t="s">
        <v>41</v>
      </c>
    </row>
    <row r="318" spans="1:19" ht="11.25" customHeight="1">
      <c r="A318" s="30" t="s">
        <v>27</v>
      </c>
      <c r="B318" s="6">
        <v>1</v>
      </c>
      <c r="D318" s="9">
        <v>1</v>
      </c>
      <c r="H318" s="9">
        <v>1</v>
      </c>
      <c r="S318" s="9">
        <v>1</v>
      </c>
    </row>
    <row r="319" spans="1:10" ht="11.25" customHeight="1">
      <c r="A319" s="30" t="s">
        <v>28</v>
      </c>
      <c r="B319" s="17">
        <f>B318/B$9</f>
        <v>0.004975124378109453</v>
      </c>
      <c r="C319" s="17"/>
      <c r="D319" s="18">
        <f>D318/D$9</f>
        <v>0.01639344262295082</v>
      </c>
      <c r="E319" s="17"/>
      <c r="F319" s="18"/>
      <c r="G319" s="18"/>
      <c r="H319" s="18">
        <f>H318/H$9</f>
        <v>0.005681818181818182</v>
      </c>
      <c r="I319" s="18"/>
      <c r="J319" s="17"/>
    </row>
    <row r="320" spans="1:21" s="41" customFormat="1" ht="11.25" customHeight="1">
      <c r="A320" s="40" t="s">
        <v>29</v>
      </c>
      <c r="B320" s="10">
        <v>3.6</v>
      </c>
      <c r="C320" s="10"/>
      <c r="D320" s="16">
        <v>3.6</v>
      </c>
      <c r="E320" s="10"/>
      <c r="F320" s="16"/>
      <c r="G320" s="16"/>
      <c r="H320" s="16">
        <v>3.6</v>
      </c>
      <c r="I320" s="16"/>
      <c r="J320" s="10">
        <v>3.6</v>
      </c>
      <c r="K320" s="16"/>
      <c r="L320" s="16"/>
      <c r="M320" s="16"/>
      <c r="N320" s="16"/>
      <c r="O320" s="16"/>
      <c r="P320" s="16"/>
      <c r="Q320" s="16"/>
      <c r="R320" s="10"/>
      <c r="S320" s="16">
        <v>3.6</v>
      </c>
      <c r="T320" s="16"/>
      <c r="U320" s="11"/>
    </row>
    <row r="321" spans="1:19" ht="11.25" customHeight="1">
      <c r="A321" s="30" t="s">
        <v>30</v>
      </c>
      <c r="B321" s="6">
        <v>33</v>
      </c>
      <c r="D321" s="9">
        <v>33</v>
      </c>
      <c r="H321" s="9">
        <v>33</v>
      </c>
      <c r="J321" s="6">
        <v>33</v>
      </c>
      <c r="S321" s="9">
        <v>33</v>
      </c>
    </row>
    <row r="322" spans="1:21" ht="11.25" customHeight="1">
      <c r="A322" s="30" t="s">
        <v>37</v>
      </c>
      <c r="B322" s="23">
        <f>B307</f>
        <v>63</v>
      </c>
      <c r="C322" s="23">
        <f aca="true" t="shared" si="19" ref="C322:P322">C307</f>
        <v>47</v>
      </c>
      <c r="D322" s="19">
        <f t="shared" si="19"/>
        <v>16</v>
      </c>
      <c r="E322" s="20">
        <f t="shared" si="19"/>
        <v>1</v>
      </c>
      <c r="F322" s="20"/>
      <c r="G322" s="20">
        <f t="shared" si="19"/>
        <v>1</v>
      </c>
      <c r="H322" s="20">
        <f t="shared" si="19"/>
        <v>58</v>
      </c>
      <c r="I322" s="20">
        <f t="shared" si="19"/>
        <v>3</v>
      </c>
      <c r="J322" s="23">
        <f t="shared" si="19"/>
        <v>22</v>
      </c>
      <c r="K322" s="20">
        <f t="shared" si="19"/>
        <v>16</v>
      </c>
      <c r="L322" s="20">
        <f t="shared" si="19"/>
        <v>11</v>
      </c>
      <c r="M322" s="20">
        <f t="shared" si="19"/>
        <v>10</v>
      </c>
      <c r="N322" s="20">
        <f t="shared" si="19"/>
        <v>3</v>
      </c>
      <c r="O322" s="20"/>
      <c r="P322" s="20">
        <f t="shared" si="19"/>
        <v>1</v>
      </c>
      <c r="Q322" s="20"/>
      <c r="R322" s="23"/>
      <c r="S322" s="20"/>
      <c r="T322" s="20"/>
      <c r="U322" s="19"/>
    </row>
    <row r="323" spans="1:9" ht="11.25" customHeight="1">
      <c r="A323" s="30" t="s">
        <v>34</v>
      </c>
      <c r="B323" s="17">
        <f>B322/B$9</f>
        <v>0.31343283582089554</v>
      </c>
      <c r="C323" s="17">
        <v>0.3357142857142857</v>
      </c>
      <c r="D323" s="18">
        <v>0.26229508196721313</v>
      </c>
      <c r="E323" s="17">
        <v>0.07142857142857142</v>
      </c>
      <c r="F323" s="18"/>
      <c r="G323" s="18">
        <v>1</v>
      </c>
      <c r="H323" s="18">
        <v>0.32954545454545453</v>
      </c>
      <c r="I323" s="18">
        <v>0.375</v>
      </c>
    </row>
    <row r="324" ht="11.25" customHeight="1">
      <c r="A324" s="31" t="s">
        <v>42</v>
      </c>
    </row>
    <row r="325" spans="1:21" ht="11.25" customHeight="1">
      <c r="A325" s="30" t="s">
        <v>27</v>
      </c>
      <c r="B325" s="6">
        <v>2</v>
      </c>
      <c r="C325" s="6">
        <v>1</v>
      </c>
      <c r="D325" s="9">
        <v>1</v>
      </c>
      <c r="H325" s="9">
        <v>1</v>
      </c>
      <c r="I325" s="9">
        <v>1</v>
      </c>
      <c r="M325" s="9">
        <v>2</v>
      </c>
      <c r="R325" s="6">
        <v>1</v>
      </c>
      <c r="U325" s="7">
        <v>1</v>
      </c>
    </row>
    <row r="326" spans="1:13" ht="11.25" customHeight="1">
      <c r="A326" s="30" t="s">
        <v>28</v>
      </c>
      <c r="B326" s="17">
        <f>B325/B$9</f>
        <v>0.009950248756218905</v>
      </c>
      <c r="C326" s="17">
        <f>C325/C$9</f>
        <v>0.007142857142857143</v>
      </c>
      <c r="D326" s="18">
        <f>D325/D$9</f>
        <v>0.01639344262295082</v>
      </c>
      <c r="E326" s="17"/>
      <c r="F326" s="18"/>
      <c r="G326" s="18"/>
      <c r="H326" s="18">
        <f>H325/H$9</f>
        <v>0.005681818181818182</v>
      </c>
      <c r="I326" s="18"/>
      <c r="J326" s="17"/>
      <c r="K326" s="18"/>
      <c r="L326" s="18"/>
      <c r="M326" s="18"/>
    </row>
    <row r="327" spans="1:21" s="41" customFormat="1" ht="11.25" customHeight="1">
      <c r="A327" s="40" t="s">
        <v>29</v>
      </c>
      <c r="B327" s="10">
        <v>2.6</v>
      </c>
      <c r="C327" s="10">
        <v>2.6</v>
      </c>
      <c r="D327" s="16">
        <v>2.6</v>
      </c>
      <c r="E327" s="10"/>
      <c r="F327" s="16"/>
      <c r="G327" s="16"/>
      <c r="H327" s="16">
        <v>2.6</v>
      </c>
      <c r="I327" s="16"/>
      <c r="J327" s="10"/>
      <c r="K327" s="16"/>
      <c r="L327" s="16"/>
      <c r="M327" s="16">
        <v>2.6</v>
      </c>
      <c r="N327" s="16"/>
      <c r="O327" s="16"/>
      <c r="P327" s="16"/>
      <c r="Q327" s="16"/>
      <c r="R327" s="10">
        <v>2.6</v>
      </c>
      <c r="S327" s="16"/>
      <c r="T327" s="16"/>
      <c r="U327" s="11">
        <v>2.6</v>
      </c>
    </row>
    <row r="328" spans="1:21" ht="11.25" customHeight="1">
      <c r="A328" s="30" t="s">
        <v>30</v>
      </c>
      <c r="B328" s="6">
        <v>83</v>
      </c>
      <c r="C328" s="6">
        <v>29</v>
      </c>
      <c r="D328" s="9">
        <v>137</v>
      </c>
      <c r="H328" s="9">
        <v>137</v>
      </c>
      <c r="I328" s="9">
        <v>29</v>
      </c>
      <c r="M328" s="9">
        <v>83</v>
      </c>
      <c r="R328" s="6">
        <v>29</v>
      </c>
      <c r="U328" s="7">
        <v>137</v>
      </c>
    </row>
    <row r="329" ht="11.25" customHeight="1"/>
    <row r="330" ht="11.25" customHeight="1">
      <c r="A330" s="29" t="s">
        <v>60</v>
      </c>
    </row>
    <row r="331" ht="11.25" customHeight="1">
      <c r="A331" s="29" t="s">
        <v>41</v>
      </c>
    </row>
    <row r="332" spans="1:13" ht="11.25" customHeight="1">
      <c r="A332" s="5" t="s">
        <v>33</v>
      </c>
      <c r="B332" s="6">
        <v>1</v>
      </c>
      <c r="D332" s="9">
        <v>1</v>
      </c>
      <c r="H332" s="9">
        <v>1</v>
      </c>
      <c r="M332" s="9">
        <v>1</v>
      </c>
    </row>
    <row r="333" spans="1:21" ht="11.25" customHeight="1">
      <c r="A333" s="30" t="s">
        <v>37</v>
      </c>
      <c r="B333" s="23">
        <f>B322+B332</f>
        <v>64</v>
      </c>
      <c r="C333" s="23">
        <f>C322+C332</f>
        <v>47</v>
      </c>
      <c r="D333" s="19">
        <f>D322+D332</f>
        <v>17</v>
      </c>
      <c r="E333" s="20">
        <f>E322+E332</f>
        <v>1</v>
      </c>
      <c r="F333" s="20"/>
      <c r="G333" s="20">
        <v>1</v>
      </c>
      <c r="H333" s="20">
        <f>H322+H332</f>
        <v>59</v>
      </c>
      <c r="I333" s="20">
        <v>3</v>
      </c>
      <c r="J333" s="23">
        <v>22</v>
      </c>
      <c r="K333" s="20">
        <v>16</v>
      </c>
      <c r="L333" s="20">
        <v>11</v>
      </c>
      <c r="M333" s="20">
        <f>M322+M332</f>
        <v>11</v>
      </c>
      <c r="N333" s="20">
        <v>3</v>
      </c>
      <c r="O333" s="20"/>
      <c r="P333" s="20">
        <v>1</v>
      </c>
      <c r="Q333" s="20"/>
      <c r="R333" s="23"/>
      <c r="S333" s="20"/>
      <c r="T333" s="20"/>
      <c r="U333" s="19"/>
    </row>
    <row r="334" spans="1:9" ht="11.25" customHeight="1">
      <c r="A334" s="30" t="s">
        <v>34</v>
      </c>
      <c r="B334" s="17">
        <f>B333/B$9</f>
        <v>0.31840796019900497</v>
      </c>
      <c r="C334" s="17">
        <v>0.3357142857142857</v>
      </c>
      <c r="D334" s="18">
        <v>0.26229508196721313</v>
      </c>
      <c r="E334" s="17">
        <v>0.07142857142857142</v>
      </c>
      <c r="F334" s="18"/>
      <c r="G334" s="18">
        <v>1</v>
      </c>
      <c r="H334" s="18">
        <v>0.32954545454545453</v>
      </c>
      <c r="I334" s="18">
        <v>0.375</v>
      </c>
    </row>
    <row r="335" ht="11.25" customHeight="1">
      <c r="A335" s="31" t="s">
        <v>42</v>
      </c>
    </row>
    <row r="336" spans="1:21" ht="11.25" customHeight="1">
      <c r="A336" s="30" t="s">
        <v>27</v>
      </c>
      <c r="B336" s="6">
        <v>2</v>
      </c>
      <c r="C336" s="6">
        <v>1</v>
      </c>
      <c r="D336" s="9">
        <v>1</v>
      </c>
      <c r="H336" s="9">
        <v>1</v>
      </c>
      <c r="I336" s="9">
        <v>1</v>
      </c>
      <c r="M336" s="9">
        <v>2</v>
      </c>
      <c r="S336" s="9">
        <v>1</v>
      </c>
      <c r="U336" s="7">
        <v>1</v>
      </c>
    </row>
    <row r="337" spans="1:13" ht="11.25" customHeight="1">
      <c r="A337" s="30" t="s">
        <v>28</v>
      </c>
      <c r="B337" s="17">
        <f>B336/B$9</f>
        <v>0.009950248756218905</v>
      </c>
      <c r="C337" s="17">
        <f>C336/C$9</f>
        <v>0.007142857142857143</v>
      </c>
      <c r="D337" s="18">
        <f>D336/D$9</f>
        <v>0.01639344262295082</v>
      </c>
      <c r="E337" s="17"/>
      <c r="F337" s="18"/>
      <c r="G337" s="18"/>
      <c r="H337" s="18">
        <f>H336/H$9</f>
        <v>0.005681818181818182</v>
      </c>
      <c r="I337" s="18">
        <f>I336/I$9</f>
        <v>0.125</v>
      </c>
      <c r="J337" s="17"/>
      <c r="K337" s="18"/>
      <c r="L337" s="18"/>
      <c r="M337" s="18"/>
    </row>
    <row r="338" spans="1:21" s="41" customFormat="1" ht="11.25" customHeight="1">
      <c r="A338" s="40" t="s">
        <v>29</v>
      </c>
      <c r="B338" s="10">
        <v>2.6</v>
      </c>
      <c r="C338" s="10">
        <v>2.6</v>
      </c>
      <c r="D338" s="16">
        <v>2.6</v>
      </c>
      <c r="E338" s="10"/>
      <c r="F338" s="16"/>
      <c r="G338" s="16"/>
      <c r="H338" s="16">
        <v>2.6</v>
      </c>
      <c r="I338" s="16">
        <v>2.6</v>
      </c>
      <c r="J338" s="10"/>
      <c r="K338" s="16"/>
      <c r="L338" s="16"/>
      <c r="M338" s="16">
        <v>2.6</v>
      </c>
      <c r="N338" s="16"/>
      <c r="O338" s="16"/>
      <c r="P338" s="16"/>
      <c r="Q338" s="16"/>
      <c r="R338" s="43"/>
      <c r="S338" s="16">
        <v>2.6</v>
      </c>
      <c r="T338" s="16"/>
      <c r="U338" s="11">
        <v>2.6</v>
      </c>
    </row>
    <row r="339" spans="1:21" s="15" customFormat="1" ht="11.25" customHeight="1">
      <c r="A339" s="30" t="s">
        <v>30</v>
      </c>
      <c r="B339" s="6">
        <v>91</v>
      </c>
      <c r="C339" s="6">
        <v>35</v>
      </c>
      <c r="D339" s="9">
        <v>146</v>
      </c>
      <c r="E339" s="6"/>
      <c r="F339" s="9"/>
      <c r="G339" s="9"/>
      <c r="H339" s="9">
        <v>146</v>
      </c>
      <c r="I339" s="9">
        <v>35</v>
      </c>
      <c r="J339" s="6"/>
      <c r="K339" s="9"/>
      <c r="L339" s="9"/>
      <c r="M339" s="9">
        <v>91</v>
      </c>
      <c r="N339" s="9"/>
      <c r="O339" s="9"/>
      <c r="P339" s="9"/>
      <c r="Q339" s="9"/>
      <c r="R339" s="6"/>
      <c r="S339" s="9">
        <v>35</v>
      </c>
      <c r="T339" s="9"/>
      <c r="U339" s="7">
        <v>146</v>
      </c>
    </row>
    <row r="340" spans="1:21" s="15" customFormat="1" ht="11.25" customHeight="1">
      <c r="A340" s="52"/>
      <c r="B340" s="7"/>
      <c r="C340" s="9"/>
      <c r="D340" s="7"/>
      <c r="E340" s="9"/>
      <c r="F340" s="9"/>
      <c r="G340" s="9"/>
      <c r="H340" s="9"/>
      <c r="I340" s="7"/>
      <c r="J340" s="9"/>
      <c r="K340" s="9"/>
      <c r="L340" s="9"/>
      <c r="M340" s="9"/>
      <c r="N340" s="9"/>
      <c r="O340" s="9"/>
      <c r="P340" s="9"/>
      <c r="Q340" s="7"/>
      <c r="R340" s="9"/>
      <c r="S340" s="9"/>
      <c r="T340" s="9"/>
      <c r="U340" s="7"/>
    </row>
    <row r="341" ht="11.25" customHeight="1">
      <c r="A341" s="29" t="s">
        <v>61</v>
      </c>
    </row>
    <row r="342" ht="11.25" customHeight="1">
      <c r="A342" s="29" t="s">
        <v>41</v>
      </c>
    </row>
    <row r="343" spans="1:19" ht="11.25" customHeight="1">
      <c r="A343" s="30" t="s">
        <v>27</v>
      </c>
      <c r="B343" s="6">
        <v>1</v>
      </c>
      <c r="C343" s="6">
        <v>1</v>
      </c>
      <c r="H343" s="9">
        <v>1</v>
      </c>
      <c r="J343" s="6">
        <v>1</v>
      </c>
      <c r="S343" s="9">
        <v>1</v>
      </c>
    </row>
    <row r="344" spans="1:10" ht="11.25" customHeight="1">
      <c r="A344" s="30" t="s">
        <v>28</v>
      </c>
      <c r="B344" s="17">
        <f>B343/B$9</f>
        <v>0.004975124378109453</v>
      </c>
      <c r="C344" s="17">
        <f>C343/C$9</f>
        <v>0.007142857142857143</v>
      </c>
      <c r="D344" s="18"/>
      <c r="E344" s="17"/>
      <c r="F344" s="18"/>
      <c r="G344" s="18"/>
      <c r="H344" s="18">
        <f>H343/H$9</f>
        <v>0.005681818181818182</v>
      </c>
      <c r="I344" s="18"/>
      <c r="J344" s="17"/>
    </row>
    <row r="345" spans="1:21" s="41" customFormat="1" ht="11.25" customHeight="1">
      <c r="A345" s="40" t="s">
        <v>29</v>
      </c>
      <c r="B345" s="10">
        <v>2.9</v>
      </c>
      <c r="C345" s="10">
        <v>2.9</v>
      </c>
      <c r="D345" s="16"/>
      <c r="E345" s="10"/>
      <c r="F345" s="16"/>
      <c r="G345" s="16"/>
      <c r="H345" s="16">
        <v>2.9</v>
      </c>
      <c r="I345" s="16"/>
      <c r="J345" s="10">
        <v>2.9</v>
      </c>
      <c r="K345" s="16"/>
      <c r="L345" s="16"/>
      <c r="M345" s="16"/>
      <c r="N345" s="16"/>
      <c r="O345" s="16"/>
      <c r="P345" s="16"/>
      <c r="Q345" s="16"/>
      <c r="R345" s="10"/>
      <c r="S345" s="16">
        <v>2.9</v>
      </c>
      <c r="T345" s="16"/>
      <c r="U345" s="11"/>
    </row>
    <row r="346" spans="1:19" ht="11.25" customHeight="1">
      <c r="A346" s="30" t="s">
        <v>30</v>
      </c>
      <c r="B346" s="6">
        <v>55</v>
      </c>
      <c r="C346" s="6">
        <v>55</v>
      </c>
      <c r="H346" s="9">
        <v>55</v>
      </c>
      <c r="J346" s="6">
        <v>55</v>
      </c>
      <c r="S346" s="9">
        <v>55</v>
      </c>
    </row>
    <row r="347" spans="1:21" ht="11.25" customHeight="1">
      <c r="A347" s="30" t="s">
        <v>37</v>
      </c>
      <c r="B347" s="23">
        <f>B333</f>
        <v>64</v>
      </c>
      <c r="C347" s="23">
        <f aca="true" t="shared" si="20" ref="C347:O347">C333</f>
        <v>47</v>
      </c>
      <c r="D347" s="19">
        <f t="shared" si="20"/>
        <v>17</v>
      </c>
      <c r="E347" s="20">
        <f t="shared" si="20"/>
        <v>1</v>
      </c>
      <c r="F347" s="20"/>
      <c r="G347" s="20">
        <f t="shared" si="20"/>
        <v>1</v>
      </c>
      <c r="H347" s="20">
        <f t="shared" si="20"/>
        <v>59</v>
      </c>
      <c r="I347" s="20">
        <f t="shared" si="20"/>
        <v>3</v>
      </c>
      <c r="J347" s="23">
        <f t="shared" si="20"/>
        <v>22</v>
      </c>
      <c r="K347" s="20">
        <f t="shared" si="20"/>
        <v>16</v>
      </c>
      <c r="L347" s="20">
        <f t="shared" si="20"/>
        <v>11</v>
      </c>
      <c r="M347" s="20">
        <f t="shared" si="20"/>
        <v>11</v>
      </c>
      <c r="N347" s="20">
        <f t="shared" si="20"/>
        <v>3</v>
      </c>
      <c r="O347" s="20">
        <f t="shared" si="20"/>
        <v>0</v>
      </c>
      <c r="P347" s="20">
        <v>1</v>
      </c>
      <c r="Q347" s="20"/>
      <c r="R347" s="23"/>
      <c r="S347" s="20"/>
      <c r="T347" s="20"/>
      <c r="U347" s="19"/>
    </row>
    <row r="348" spans="1:9" ht="11.25" customHeight="1">
      <c r="A348" s="30" t="s">
        <v>34</v>
      </c>
      <c r="B348" s="17">
        <f>B347/B$9</f>
        <v>0.31840796019900497</v>
      </c>
      <c r="C348" s="17">
        <v>0.3357142857142857</v>
      </c>
      <c r="D348" s="18">
        <v>0.26229508196721313</v>
      </c>
      <c r="E348" s="17">
        <v>0.07142857142857142</v>
      </c>
      <c r="F348" s="18"/>
      <c r="G348" s="18">
        <v>1</v>
      </c>
      <c r="H348" s="18">
        <v>0.32954545454545453</v>
      </c>
      <c r="I348" s="18">
        <v>0.375</v>
      </c>
    </row>
    <row r="349" spans="1:21" s="46" customFormat="1" ht="11.25" customHeight="1">
      <c r="A349" s="38"/>
      <c r="B349" s="3"/>
      <c r="C349" s="3"/>
      <c r="D349" s="2"/>
      <c r="E349" s="3"/>
      <c r="F349" s="2"/>
      <c r="G349" s="2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3"/>
      <c r="S349" s="2"/>
      <c r="T349" s="2"/>
      <c r="U349" s="4"/>
    </row>
    <row r="350" ht="11.25" customHeight="1"/>
    <row r="351" ht="11.25" customHeight="1">
      <c r="A351" s="29" t="s">
        <v>62</v>
      </c>
    </row>
    <row r="352" ht="11.25" customHeight="1">
      <c r="A352" s="29" t="s">
        <v>41</v>
      </c>
    </row>
    <row r="353" spans="1:21" ht="11.25" customHeight="1">
      <c r="A353" s="30" t="s">
        <v>27</v>
      </c>
      <c r="B353" s="6">
        <v>3</v>
      </c>
      <c r="C353" s="6">
        <v>3</v>
      </c>
      <c r="E353" s="6">
        <v>1</v>
      </c>
      <c r="H353" s="9">
        <v>2</v>
      </c>
      <c r="J353" s="6">
        <v>3</v>
      </c>
      <c r="S353" s="9">
        <v>1</v>
      </c>
      <c r="T353" s="9">
        <v>1</v>
      </c>
      <c r="U353" s="7">
        <v>1</v>
      </c>
    </row>
    <row r="354" spans="1:8" ht="11.25" customHeight="1">
      <c r="A354" s="30" t="s">
        <v>28</v>
      </c>
      <c r="B354" s="17">
        <f>B353/B$9</f>
        <v>0.014925373134328358</v>
      </c>
      <c r="C354" s="17">
        <f aca="true" t="shared" si="21" ref="C354:H354">C353/C$9</f>
        <v>0.02142857142857143</v>
      </c>
      <c r="D354" s="13"/>
      <c r="E354" s="18">
        <f t="shared" si="21"/>
        <v>0.07142857142857142</v>
      </c>
      <c r="F354" s="18"/>
      <c r="G354" s="18"/>
      <c r="H354" s="18">
        <f t="shared" si="21"/>
        <v>0.011363636363636364</v>
      </c>
    </row>
    <row r="355" spans="1:21" ht="11.25" customHeight="1">
      <c r="A355" s="40" t="s">
        <v>29</v>
      </c>
      <c r="B355" s="6">
        <v>2.6</v>
      </c>
      <c r="C355" s="6">
        <v>2.6</v>
      </c>
      <c r="E355" s="6">
        <v>2.1</v>
      </c>
      <c r="H355" s="9">
        <v>2.8</v>
      </c>
      <c r="J355" s="6">
        <v>2.6</v>
      </c>
      <c r="S355" s="9">
        <v>2.1</v>
      </c>
      <c r="T355" s="9">
        <v>3.1</v>
      </c>
      <c r="U355" s="7">
        <v>2.6</v>
      </c>
    </row>
    <row r="356" spans="1:21" ht="11.25" customHeight="1">
      <c r="A356" s="30" t="s">
        <v>30</v>
      </c>
      <c r="B356" s="6">
        <v>77</v>
      </c>
      <c r="C356" s="6">
        <v>77</v>
      </c>
      <c r="E356" s="6">
        <v>40</v>
      </c>
      <c r="H356" s="9">
        <v>96</v>
      </c>
      <c r="J356" s="6">
        <v>77</v>
      </c>
      <c r="S356" s="9">
        <v>40</v>
      </c>
      <c r="T356" s="9">
        <v>65</v>
      </c>
      <c r="U356" s="7">
        <v>126</v>
      </c>
    </row>
    <row r="357" spans="1:17" ht="11.25" customHeight="1">
      <c r="A357" s="30" t="s">
        <v>37</v>
      </c>
      <c r="B357" s="23">
        <f>B347</f>
        <v>64</v>
      </c>
      <c r="C357" s="23">
        <f aca="true" t="shared" si="22" ref="C357:P357">C347</f>
        <v>47</v>
      </c>
      <c r="D357" s="19">
        <f t="shared" si="22"/>
        <v>17</v>
      </c>
      <c r="E357" s="20">
        <f t="shared" si="22"/>
        <v>1</v>
      </c>
      <c r="F357" s="20"/>
      <c r="G357" s="20">
        <f t="shared" si="22"/>
        <v>1</v>
      </c>
      <c r="H357" s="20">
        <f t="shared" si="22"/>
        <v>59</v>
      </c>
      <c r="I357" s="20">
        <f t="shared" si="22"/>
        <v>3</v>
      </c>
      <c r="J357" s="23">
        <f t="shared" si="22"/>
        <v>22</v>
      </c>
      <c r="K357" s="20">
        <f t="shared" si="22"/>
        <v>16</v>
      </c>
      <c r="L357" s="20">
        <f t="shared" si="22"/>
        <v>11</v>
      </c>
      <c r="M357" s="20">
        <f t="shared" si="22"/>
        <v>11</v>
      </c>
      <c r="N357" s="20">
        <f t="shared" si="22"/>
        <v>3</v>
      </c>
      <c r="O357" s="20"/>
      <c r="P357" s="20">
        <f t="shared" si="22"/>
        <v>1</v>
      </c>
      <c r="Q357" s="20"/>
    </row>
    <row r="358" spans="1:17" ht="11.25" customHeight="1">
      <c r="A358" s="30" t="s">
        <v>34</v>
      </c>
      <c r="B358" s="17">
        <f>B357/B$9</f>
        <v>0.31840796019900497</v>
      </c>
      <c r="C358" s="17">
        <f>C357/C$9</f>
        <v>0.3357142857142857</v>
      </c>
      <c r="D358" s="13">
        <f>D357/D$9</f>
        <v>0.2786885245901639</v>
      </c>
      <c r="E358" s="18">
        <f>E357/E$9</f>
        <v>0.07142857142857142</v>
      </c>
      <c r="F358" s="18"/>
      <c r="G358" s="18">
        <f>G357/G$9</f>
        <v>1</v>
      </c>
      <c r="H358" s="18">
        <f>H357/H$9</f>
        <v>0.3352272727272727</v>
      </c>
      <c r="I358" s="18">
        <f>I357/I$9</f>
        <v>0.375</v>
      </c>
      <c r="J358" s="17"/>
      <c r="K358" s="18"/>
      <c r="L358" s="18"/>
      <c r="M358" s="18"/>
      <c r="N358" s="18"/>
      <c r="O358" s="18"/>
      <c r="P358" s="18"/>
      <c r="Q358" s="18"/>
    </row>
    <row r="359" ht="11.25" customHeight="1">
      <c r="A359" s="30"/>
    </row>
    <row r="360" ht="11.25" customHeight="1">
      <c r="A360" s="29" t="s">
        <v>63</v>
      </c>
    </row>
    <row r="361" ht="11.25" customHeight="1">
      <c r="A361" s="29" t="s">
        <v>41</v>
      </c>
    </row>
    <row r="362" spans="1:21" ht="11.25" customHeight="1">
      <c r="A362" s="30" t="s">
        <v>27</v>
      </c>
      <c r="B362" s="6">
        <v>4</v>
      </c>
      <c r="C362" s="6">
        <v>2</v>
      </c>
      <c r="D362" s="9">
        <v>2</v>
      </c>
      <c r="E362" s="6">
        <v>2</v>
      </c>
      <c r="H362" s="9">
        <v>2</v>
      </c>
      <c r="J362" s="6">
        <v>4</v>
      </c>
      <c r="R362" s="6">
        <v>2</v>
      </c>
      <c r="T362" s="9">
        <v>1</v>
      </c>
      <c r="U362" s="7">
        <v>1</v>
      </c>
    </row>
    <row r="363" spans="1:9" ht="11.25" customHeight="1">
      <c r="A363" s="30" t="s">
        <v>28</v>
      </c>
      <c r="B363" s="17">
        <f>B362/B$9</f>
        <v>0.01990049751243781</v>
      </c>
      <c r="C363" s="17">
        <f aca="true" t="shared" si="23" ref="C363:H363">C362/C$9</f>
        <v>0.014285714285714285</v>
      </c>
      <c r="D363" s="13">
        <f t="shared" si="23"/>
        <v>0.03278688524590164</v>
      </c>
      <c r="E363" s="18">
        <f t="shared" si="23"/>
        <v>0.14285714285714285</v>
      </c>
      <c r="F363" s="18"/>
      <c r="G363" s="18"/>
      <c r="H363" s="18">
        <f t="shared" si="23"/>
        <v>0.011363636363636364</v>
      </c>
      <c r="I363" s="14"/>
    </row>
    <row r="364" spans="1:21" ht="11.25" customHeight="1">
      <c r="A364" s="40" t="s">
        <v>29</v>
      </c>
      <c r="B364" s="6">
        <v>1.7</v>
      </c>
      <c r="C364" s="6">
        <v>1.8</v>
      </c>
      <c r="D364" s="9">
        <v>1.6</v>
      </c>
      <c r="E364" s="6">
        <v>1.2</v>
      </c>
      <c r="H364" s="9">
        <v>2.3</v>
      </c>
      <c r="J364" s="6">
        <v>1.7</v>
      </c>
      <c r="R364" s="6">
        <v>1.2</v>
      </c>
      <c r="T364" s="56">
        <v>2</v>
      </c>
      <c r="U364" s="7">
        <v>2.5</v>
      </c>
    </row>
    <row r="365" spans="1:21" ht="11.25" customHeight="1">
      <c r="A365" s="30" t="s">
        <v>30</v>
      </c>
      <c r="B365" s="6">
        <v>59</v>
      </c>
      <c r="C365" s="6">
        <v>71</v>
      </c>
      <c r="D365" s="9">
        <v>49</v>
      </c>
      <c r="E365" s="6">
        <v>11</v>
      </c>
      <c r="H365" s="9">
        <v>108</v>
      </c>
      <c r="J365" s="6">
        <v>59</v>
      </c>
      <c r="R365" s="6">
        <v>11</v>
      </c>
      <c r="T365" s="9">
        <v>85</v>
      </c>
      <c r="U365" s="7">
        <v>130</v>
      </c>
    </row>
    <row r="366" spans="1:10" ht="11.25" customHeight="1">
      <c r="A366" s="30" t="s">
        <v>33</v>
      </c>
      <c r="B366" s="6">
        <v>1</v>
      </c>
      <c r="D366" s="7">
        <v>1</v>
      </c>
      <c r="E366" s="9"/>
      <c r="H366" s="9">
        <v>1</v>
      </c>
      <c r="J366" s="6">
        <v>1</v>
      </c>
    </row>
    <row r="367" spans="1:17" ht="11.25" customHeight="1">
      <c r="A367" s="30" t="s">
        <v>37</v>
      </c>
      <c r="B367" s="57">
        <f>SUM(B366,B357)</f>
        <v>65</v>
      </c>
      <c r="C367" s="20">
        <f aca="true" t="shared" si="24" ref="C367:P367">SUM(C366,C357)</f>
        <v>47</v>
      </c>
      <c r="D367" s="19">
        <f t="shared" si="24"/>
        <v>18</v>
      </c>
      <c r="E367" s="20">
        <f t="shared" si="24"/>
        <v>1</v>
      </c>
      <c r="F367" s="20"/>
      <c r="G367" s="20">
        <f t="shared" si="24"/>
        <v>1</v>
      </c>
      <c r="H367" s="20">
        <f t="shared" si="24"/>
        <v>60</v>
      </c>
      <c r="I367" s="19">
        <f t="shared" si="24"/>
        <v>3</v>
      </c>
      <c r="J367" s="20">
        <f t="shared" si="24"/>
        <v>23</v>
      </c>
      <c r="K367" s="20">
        <f t="shared" si="24"/>
        <v>16</v>
      </c>
      <c r="L367" s="20">
        <f t="shared" si="24"/>
        <v>11</v>
      </c>
      <c r="M367" s="20">
        <f t="shared" si="24"/>
        <v>11</v>
      </c>
      <c r="N367" s="20">
        <f t="shared" si="24"/>
        <v>3</v>
      </c>
      <c r="O367" s="20"/>
      <c r="P367" s="20">
        <f t="shared" si="24"/>
        <v>1</v>
      </c>
      <c r="Q367" s="20"/>
    </row>
    <row r="368" spans="1:10" ht="11.25" customHeight="1">
      <c r="A368" s="30" t="s">
        <v>34</v>
      </c>
      <c r="B368" s="17">
        <f>B367/B$9</f>
        <v>0.32338308457711445</v>
      </c>
      <c r="C368" s="17">
        <f aca="true" t="shared" si="25" ref="C368:I368">C367/C$9</f>
        <v>0.3357142857142857</v>
      </c>
      <c r="D368" s="13">
        <f t="shared" si="25"/>
        <v>0.29508196721311475</v>
      </c>
      <c r="E368" s="18">
        <f t="shared" si="25"/>
        <v>0.07142857142857142</v>
      </c>
      <c r="F368" s="18"/>
      <c r="G368" s="18">
        <f t="shared" si="25"/>
        <v>1</v>
      </c>
      <c r="H368" s="18">
        <f t="shared" si="25"/>
        <v>0.3409090909090909</v>
      </c>
      <c r="I368" s="18">
        <f t="shared" si="25"/>
        <v>0.375</v>
      </c>
      <c r="J368" s="17"/>
    </row>
    <row r="369" ht="11.25" customHeight="1">
      <c r="A369" s="31" t="s">
        <v>42</v>
      </c>
    </row>
    <row r="370" spans="1:20" ht="11.25" customHeight="1">
      <c r="A370" s="30" t="s">
        <v>27</v>
      </c>
      <c r="B370" s="6">
        <v>1</v>
      </c>
      <c r="C370" s="6">
        <v>1</v>
      </c>
      <c r="H370" s="9">
        <v>1</v>
      </c>
      <c r="M370" s="9">
        <v>1</v>
      </c>
      <c r="T370" s="9">
        <v>1</v>
      </c>
    </row>
    <row r="371" spans="1:8" ht="11.25" customHeight="1">
      <c r="A371" s="30" t="s">
        <v>28</v>
      </c>
      <c r="B371" s="53">
        <f>B370/B$9</f>
        <v>0.004975124378109453</v>
      </c>
      <c r="C371" s="53">
        <f>C370/C$9</f>
        <v>0.007142857142857143</v>
      </c>
      <c r="D371" s="55"/>
      <c r="E371" s="54"/>
      <c r="F371" s="54"/>
      <c r="G371" s="54"/>
      <c r="H371" s="54">
        <f>H370/H$9</f>
        <v>0.005681818181818182</v>
      </c>
    </row>
    <row r="372" spans="1:20" ht="11.25" customHeight="1">
      <c r="A372" s="40" t="s">
        <v>29</v>
      </c>
      <c r="B372" s="6">
        <v>3.2</v>
      </c>
      <c r="C372" s="6">
        <v>3.2</v>
      </c>
      <c r="H372" s="9">
        <v>3.2</v>
      </c>
      <c r="M372" s="9">
        <v>3.2</v>
      </c>
      <c r="T372" s="9">
        <v>3.2</v>
      </c>
    </row>
    <row r="373" spans="1:20" ht="11.25" customHeight="1">
      <c r="A373" s="30" t="s">
        <v>30</v>
      </c>
      <c r="B373" s="6">
        <v>77</v>
      </c>
      <c r="C373" s="6">
        <v>77</v>
      </c>
      <c r="H373" s="9">
        <v>77</v>
      </c>
      <c r="M373" s="9">
        <v>77</v>
      </c>
      <c r="T373" s="9">
        <v>77</v>
      </c>
    </row>
    <row r="374" ht="11.25" customHeight="1"/>
    <row r="375" ht="11.25" customHeight="1">
      <c r="A375" s="29" t="s">
        <v>64</v>
      </c>
    </row>
    <row r="376" ht="11.25" customHeight="1">
      <c r="A376" s="29" t="s">
        <v>41</v>
      </c>
    </row>
    <row r="377" spans="1:21" ht="11.25" customHeight="1">
      <c r="A377" s="30" t="s">
        <v>27</v>
      </c>
      <c r="B377" s="6">
        <v>3</v>
      </c>
      <c r="C377" s="6">
        <v>3</v>
      </c>
      <c r="E377" s="6">
        <v>1</v>
      </c>
      <c r="H377" s="9">
        <v>2</v>
      </c>
      <c r="J377" s="6">
        <v>3</v>
      </c>
      <c r="R377" s="6">
        <v>1</v>
      </c>
      <c r="S377" s="9">
        <v>1</v>
      </c>
      <c r="U377" s="7">
        <v>1</v>
      </c>
    </row>
    <row r="378" spans="1:18" ht="11.25" customHeight="1">
      <c r="A378" s="30" t="s">
        <v>28</v>
      </c>
      <c r="B378" s="17">
        <f>B377/B$9</f>
        <v>0.014925373134328358</v>
      </c>
      <c r="C378" s="17">
        <f>C377/C$9</f>
        <v>0.02142857142857143</v>
      </c>
      <c r="D378" s="13"/>
      <c r="E378" s="18">
        <f>E377/E$9</f>
        <v>0.07142857142857142</v>
      </c>
      <c r="F378" s="18"/>
      <c r="G378" s="18"/>
      <c r="H378" s="18">
        <f>H377/H$9</f>
        <v>0.011363636363636364</v>
      </c>
      <c r="I378" s="8"/>
      <c r="J378" s="18"/>
      <c r="Q378" s="7"/>
      <c r="R378" s="18"/>
    </row>
    <row r="379" spans="1:21" ht="11.25" customHeight="1">
      <c r="A379" s="40" t="s">
        <v>29</v>
      </c>
      <c r="B379" s="6">
        <v>2.6</v>
      </c>
      <c r="C379" s="6">
        <v>2.6</v>
      </c>
      <c r="E379" s="6">
        <v>2.4</v>
      </c>
      <c r="H379" s="9">
        <v>2.7</v>
      </c>
      <c r="J379" s="6">
        <v>2.6</v>
      </c>
      <c r="R379" s="6">
        <v>2.4</v>
      </c>
      <c r="S379" s="9">
        <v>3.1</v>
      </c>
      <c r="T379" s="56"/>
      <c r="U379" s="7">
        <v>2.3</v>
      </c>
    </row>
    <row r="380" spans="1:21" ht="11.25" customHeight="1">
      <c r="A380" s="30" t="s">
        <v>30</v>
      </c>
      <c r="B380" s="6">
        <v>68</v>
      </c>
      <c r="C380" s="6">
        <v>68</v>
      </c>
      <c r="E380" s="6">
        <v>22</v>
      </c>
      <c r="H380" s="9">
        <v>91</v>
      </c>
      <c r="J380" s="6">
        <v>68</v>
      </c>
      <c r="R380" s="6">
        <v>22</v>
      </c>
      <c r="S380" s="9">
        <v>49</v>
      </c>
      <c r="U380" s="7">
        <v>133</v>
      </c>
    </row>
    <row r="381" spans="1:17" ht="11.25" customHeight="1">
      <c r="A381" s="30" t="s">
        <v>37</v>
      </c>
      <c r="B381" s="57">
        <f>B367</f>
        <v>65</v>
      </c>
      <c r="C381" s="20">
        <f>C367</f>
        <v>47</v>
      </c>
      <c r="D381" s="19">
        <f aca="true" t="shared" si="26" ref="D381:P381">D367</f>
        <v>18</v>
      </c>
      <c r="E381" s="20">
        <f t="shared" si="26"/>
        <v>1</v>
      </c>
      <c r="F381" s="20"/>
      <c r="G381" s="20">
        <f t="shared" si="26"/>
        <v>1</v>
      </c>
      <c r="H381" s="20">
        <f t="shared" si="26"/>
        <v>60</v>
      </c>
      <c r="I381" s="19">
        <f t="shared" si="26"/>
        <v>3</v>
      </c>
      <c r="J381" s="20">
        <f t="shared" si="26"/>
        <v>23</v>
      </c>
      <c r="K381" s="20">
        <f t="shared" si="26"/>
        <v>16</v>
      </c>
      <c r="L381" s="20">
        <f t="shared" si="26"/>
        <v>11</v>
      </c>
      <c r="M381" s="20">
        <f t="shared" si="26"/>
        <v>11</v>
      </c>
      <c r="N381" s="20">
        <f t="shared" si="26"/>
        <v>3</v>
      </c>
      <c r="O381" s="20"/>
      <c r="P381" s="20">
        <f t="shared" si="26"/>
        <v>1</v>
      </c>
      <c r="Q381" s="20"/>
    </row>
    <row r="382" spans="1:10" ht="11.25" customHeight="1">
      <c r="A382" s="30" t="s">
        <v>34</v>
      </c>
      <c r="B382" s="17">
        <f>B381/B$9</f>
        <v>0.32338308457711445</v>
      </c>
      <c r="C382" s="17">
        <f>C381/C$9</f>
        <v>0.3357142857142857</v>
      </c>
      <c r="D382" s="13">
        <f>D381/D$9</f>
        <v>0.29508196721311475</v>
      </c>
      <c r="E382" s="18">
        <f>E381/E$9</f>
        <v>0.07142857142857142</v>
      </c>
      <c r="F382" s="18"/>
      <c r="G382" s="18">
        <f>G381/G$9</f>
        <v>1</v>
      </c>
      <c r="H382" s="18">
        <f>H381/H$9</f>
        <v>0.3409090909090909</v>
      </c>
      <c r="I382" s="18">
        <f>I381/I$9</f>
        <v>0.375</v>
      </c>
      <c r="J382" s="17"/>
    </row>
    <row r="383" ht="12.75">
      <c r="A383" s="31"/>
    </row>
    <row r="384" ht="12.75">
      <c r="A384" s="29" t="s">
        <v>65</v>
      </c>
    </row>
    <row r="385" ht="12.75">
      <c r="A385" s="29" t="s">
        <v>41</v>
      </c>
    </row>
    <row r="386" spans="1:19" ht="12.75">
      <c r="A386" s="30" t="s">
        <v>27</v>
      </c>
      <c r="B386" s="6">
        <v>2</v>
      </c>
      <c r="C386" s="6">
        <v>2</v>
      </c>
      <c r="E386" s="6">
        <v>1</v>
      </c>
      <c r="H386" s="9">
        <v>1</v>
      </c>
      <c r="J386" s="6">
        <v>2</v>
      </c>
      <c r="R386" s="6">
        <v>1</v>
      </c>
      <c r="S386" s="9">
        <v>1</v>
      </c>
    </row>
    <row r="387" spans="1:9" ht="12.75">
      <c r="A387" s="30" t="s">
        <v>28</v>
      </c>
      <c r="B387" s="17">
        <f>B386/B$9</f>
        <v>0.009950248756218905</v>
      </c>
      <c r="C387" s="17">
        <f>C386/C$9</f>
        <v>0.014285714285714285</v>
      </c>
      <c r="D387" s="13"/>
      <c r="E387" s="18">
        <f>E386/E$9</f>
        <v>0.07142857142857142</v>
      </c>
      <c r="F387" s="18"/>
      <c r="G387" s="18"/>
      <c r="H387" s="18">
        <v>0.032</v>
      </c>
      <c r="I387" s="14"/>
    </row>
    <row r="388" spans="1:20" ht="12.75">
      <c r="A388" s="40" t="s">
        <v>29</v>
      </c>
      <c r="B388" s="6">
        <v>2.8</v>
      </c>
      <c r="C388" s="6">
        <v>2.8</v>
      </c>
      <c r="E388" s="6">
        <v>2.4</v>
      </c>
      <c r="H388" s="9">
        <v>55</v>
      </c>
      <c r="J388" s="6">
        <v>2.8</v>
      </c>
      <c r="R388" s="6">
        <v>2.4</v>
      </c>
      <c r="S388" s="9">
        <v>3.2</v>
      </c>
      <c r="T388" s="56"/>
    </row>
    <row r="389" spans="1:19" ht="12.75">
      <c r="A389" s="30" t="s">
        <v>30</v>
      </c>
      <c r="B389" s="6">
        <v>40</v>
      </c>
      <c r="C389" s="6">
        <v>40</v>
      </c>
      <c r="E389" s="6">
        <v>25</v>
      </c>
      <c r="H389" s="9">
        <v>108</v>
      </c>
      <c r="J389" s="6">
        <v>40</v>
      </c>
      <c r="R389" s="6">
        <v>25</v>
      </c>
      <c r="S389" s="9">
        <v>55</v>
      </c>
    </row>
    <row r="390" spans="1:16" ht="12.75">
      <c r="A390" s="30" t="s">
        <v>37</v>
      </c>
      <c r="B390" s="23">
        <f>B381</f>
        <v>65</v>
      </c>
      <c r="C390" s="23">
        <f>C381</f>
        <v>47</v>
      </c>
      <c r="D390" s="19">
        <f>D381</f>
        <v>18</v>
      </c>
      <c r="E390" s="20">
        <f>E381</f>
        <v>1</v>
      </c>
      <c r="F390" s="20"/>
      <c r="G390" s="20">
        <f aca="true" t="shared" si="27" ref="G390:N390">G381</f>
        <v>1</v>
      </c>
      <c r="H390" s="20">
        <f t="shared" si="27"/>
        <v>60</v>
      </c>
      <c r="I390" s="20">
        <f t="shared" si="27"/>
        <v>3</v>
      </c>
      <c r="J390" s="23">
        <f t="shared" si="27"/>
        <v>23</v>
      </c>
      <c r="K390" s="20">
        <f t="shared" si="27"/>
        <v>16</v>
      </c>
      <c r="L390" s="20">
        <f t="shared" si="27"/>
        <v>11</v>
      </c>
      <c r="M390" s="20">
        <f t="shared" si="27"/>
        <v>11</v>
      </c>
      <c r="N390" s="20">
        <f t="shared" si="27"/>
        <v>3</v>
      </c>
      <c r="O390" s="20"/>
      <c r="P390" s="20">
        <f>P381</f>
        <v>1</v>
      </c>
    </row>
    <row r="391" spans="1:10" ht="12.75">
      <c r="A391" s="30" t="s">
        <v>34</v>
      </c>
      <c r="B391" s="17">
        <f>B390/B$9</f>
        <v>0.32338308457711445</v>
      </c>
      <c r="C391" s="17">
        <f>C390/C$9</f>
        <v>0.3357142857142857</v>
      </c>
      <c r="D391" s="13">
        <f>D390/D$9</f>
        <v>0.29508196721311475</v>
      </c>
      <c r="E391" s="18">
        <f>E390/E$9</f>
        <v>0.07142857142857142</v>
      </c>
      <c r="F391" s="18"/>
      <c r="G391" s="18">
        <f>G390/G$9</f>
        <v>1</v>
      </c>
      <c r="H391" s="18">
        <f>H390/H$9</f>
        <v>0.3409090909090909</v>
      </c>
      <c r="I391" s="18">
        <f>I390/I$9</f>
        <v>0.375</v>
      </c>
      <c r="J391" s="17"/>
    </row>
    <row r="392" ht="12.75">
      <c r="A392" s="31" t="s">
        <v>42</v>
      </c>
    </row>
    <row r="393" spans="1:21" ht="12.75">
      <c r="A393" s="30" t="s">
        <v>27</v>
      </c>
      <c r="B393" s="6">
        <v>1</v>
      </c>
      <c r="C393" s="6">
        <v>1</v>
      </c>
      <c r="H393" s="9">
        <v>1</v>
      </c>
      <c r="M393" s="9">
        <v>1</v>
      </c>
      <c r="U393" s="7">
        <v>1</v>
      </c>
    </row>
    <row r="394" spans="1:8" ht="12.75">
      <c r="A394" s="30" t="s">
        <v>28</v>
      </c>
      <c r="B394" s="53">
        <f>B393/B$9</f>
        <v>0.004975124378109453</v>
      </c>
      <c r="C394" s="53">
        <f>C393/C$9</f>
        <v>0.007142857142857143</v>
      </c>
      <c r="D394" s="55"/>
      <c r="E394" s="54"/>
      <c r="F394" s="54"/>
      <c r="G394" s="54"/>
      <c r="H394" s="54">
        <f>H393/H$9</f>
        <v>0.005681818181818182</v>
      </c>
    </row>
    <row r="395" spans="1:21" ht="12.75">
      <c r="A395" s="40" t="s">
        <v>29</v>
      </c>
      <c r="B395" s="6">
        <v>3.3</v>
      </c>
      <c r="C395" s="6">
        <v>3.3</v>
      </c>
      <c r="H395" s="9">
        <v>3.3</v>
      </c>
      <c r="M395" s="9">
        <v>3.3</v>
      </c>
      <c r="U395" s="7">
        <v>3.3</v>
      </c>
    </row>
    <row r="396" spans="1:21" ht="12.75">
      <c r="A396" s="30" t="s">
        <v>30</v>
      </c>
      <c r="B396" s="6">
        <v>92</v>
      </c>
      <c r="C396" s="6">
        <v>92</v>
      </c>
      <c r="H396" s="9">
        <v>92</v>
      </c>
      <c r="M396" s="9">
        <v>92</v>
      </c>
      <c r="U396" s="7">
        <v>92</v>
      </c>
    </row>
    <row r="398" ht="12.75">
      <c r="A398" s="29" t="s">
        <v>66</v>
      </c>
    </row>
    <row r="399" ht="12.75">
      <c r="A399" s="29" t="s">
        <v>41</v>
      </c>
    </row>
    <row r="400" spans="1:20" ht="12.75">
      <c r="A400" s="30" t="s">
        <v>27</v>
      </c>
      <c r="B400" s="6">
        <v>2</v>
      </c>
      <c r="C400" s="6">
        <v>2</v>
      </c>
      <c r="E400" s="6">
        <v>1</v>
      </c>
      <c r="H400" s="9">
        <v>1</v>
      </c>
      <c r="J400" s="6">
        <v>2</v>
      </c>
      <c r="S400" s="9">
        <v>1</v>
      </c>
      <c r="T400" s="9">
        <v>1</v>
      </c>
    </row>
    <row r="401" spans="1:9" ht="12.75">
      <c r="A401" s="30" t="s">
        <v>28</v>
      </c>
      <c r="B401" s="17">
        <f>B400/B$9</f>
        <v>0.009950248756218905</v>
      </c>
      <c r="C401" s="17">
        <f>C400/C$9</f>
        <v>0.014285714285714285</v>
      </c>
      <c r="D401" s="13"/>
      <c r="E401" s="18">
        <f>E400/E$9</f>
        <v>0.07142857142857142</v>
      </c>
      <c r="F401" s="18"/>
      <c r="G401" s="18"/>
      <c r="H401" s="18">
        <v>0.032</v>
      </c>
      <c r="I401" s="14"/>
    </row>
    <row r="402" spans="1:20" ht="12.75">
      <c r="A402" s="40" t="s">
        <v>29</v>
      </c>
      <c r="B402" s="6">
        <v>2.7</v>
      </c>
      <c r="C402" s="6">
        <v>2.7</v>
      </c>
      <c r="E402" s="6">
        <v>2.3</v>
      </c>
      <c r="H402" s="9">
        <v>3.1</v>
      </c>
      <c r="J402" s="6">
        <v>2.7</v>
      </c>
      <c r="S402" s="9">
        <v>2.3</v>
      </c>
      <c r="T402" s="9">
        <v>3.1</v>
      </c>
    </row>
    <row r="403" spans="1:20" ht="12.75">
      <c r="A403" s="30" t="s">
        <v>30</v>
      </c>
      <c r="B403" s="6">
        <v>48</v>
      </c>
      <c r="C403" s="6">
        <v>48</v>
      </c>
      <c r="E403" s="6">
        <v>34</v>
      </c>
      <c r="H403" s="9">
        <v>61</v>
      </c>
      <c r="J403" s="6">
        <v>48</v>
      </c>
      <c r="S403" s="9">
        <v>34</v>
      </c>
      <c r="T403" s="9">
        <v>61</v>
      </c>
    </row>
    <row r="404" spans="1:10" ht="12.75">
      <c r="A404" s="30" t="s">
        <v>33</v>
      </c>
      <c r="B404" s="6">
        <v>1</v>
      </c>
      <c r="C404" s="6">
        <v>1</v>
      </c>
      <c r="D404" s="7"/>
      <c r="E404" s="9"/>
      <c r="H404" s="9">
        <v>1</v>
      </c>
      <c r="J404" s="6">
        <v>1</v>
      </c>
    </row>
    <row r="405" spans="1:17" ht="12.75">
      <c r="A405" s="30" t="s">
        <v>37</v>
      </c>
      <c r="B405" s="23">
        <f>SUM(B404,B390)</f>
        <v>66</v>
      </c>
      <c r="C405" s="23">
        <f aca="true" t="shared" si="28" ref="C405:P405">SUM(C404,C390)</f>
        <v>48</v>
      </c>
      <c r="D405" s="19">
        <f t="shared" si="28"/>
        <v>18</v>
      </c>
      <c r="E405" s="20">
        <f t="shared" si="28"/>
        <v>1</v>
      </c>
      <c r="F405" s="20"/>
      <c r="G405" s="20">
        <f t="shared" si="28"/>
        <v>1</v>
      </c>
      <c r="H405" s="20">
        <f t="shared" si="28"/>
        <v>61</v>
      </c>
      <c r="I405" s="20">
        <f t="shared" si="28"/>
        <v>3</v>
      </c>
      <c r="J405" s="23">
        <f t="shared" si="28"/>
        <v>24</v>
      </c>
      <c r="K405" s="20">
        <f t="shared" si="28"/>
        <v>16</v>
      </c>
      <c r="L405" s="20">
        <f t="shared" si="28"/>
        <v>11</v>
      </c>
      <c r="M405" s="20">
        <f t="shared" si="28"/>
        <v>11</v>
      </c>
      <c r="N405" s="20">
        <f t="shared" si="28"/>
        <v>3</v>
      </c>
      <c r="O405" s="20"/>
      <c r="P405" s="20">
        <f t="shared" si="28"/>
        <v>1</v>
      </c>
      <c r="Q405" s="20"/>
    </row>
    <row r="406" spans="1:17" ht="12.75">
      <c r="A406" s="30" t="s">
        <v>34</v>
      </c>
      <c r="B406" s="17">
        <f>B405/B$9</f>
        <v>0.3283582089552239</v>
      </c>
      <c r="C406" s="17">
        <f>C405/C$9</f>
        <v>0.34285714285714286</v>
      </c>
      <c r="D406" s="13">
        <f>D405/D$9</f>
        <v>0.29508196721311475</v>
      </c>
      <c r="E406" s="18">
        <f>E405/E$9</f>
        <v>0.07142857142857142</v>
      </c>
      <c r="F406" s="18"/>
      <c r="G406" s="18">
        <f>G405/G$9</f>
        <v>1</v>
      </c>
      <c r="H406" s="18">
        <f>H405/H$9</f>
        <v>0.3465909090909091</v>
      </c>
      <c r="I406" s="18">
        <f>I405/I$9</f>
        <v>0.375</v>
      </c>
      <c r="J406" s="58"/>
      <c r="K406" s="60"/>
      <c r="L406" s="60"/>
      <c r="M406" s="60"/>
      <c r="N406" s="60"/>
      <c r="O406" s="60"/>
      <c r="P406" s="60"/>
      <c r="Q406" s="59"/>
    </row>
    <row r="407" ht="12.75">
      <c r="A407" s="31" t="s">
        <v>42</v>
      </c>
    </row>
    <row r="408" spans="1:21" ht="12.75">
      <c r="A408" s="30" t="s">
        <v>27</v>
      </c>
      <c r="B408" s="6">
        <v>2</v>
      </c>
      <c r="C408" s="6">
        <v>1</v>
      </c>
      <c r="D408" s="9">
        <v>1</v>
      </c>
      <c r="H408" s="9">
        <v>2</v>
      </c>
      <c r="M408" s="9">
        <v>2</v>
      </c>
      <c r="S408" s="9">
        <v>1</v>
      </c>
      <c r="U408" s="7">
        <v>1</v>
      </c>
    </row>
    <row r="409" spans="1:8" ht="12.75">
      <c r="A409" s="30" t="s">
        <v>28</v>
      </c>
      <c r="B409" s="53">
        <f>B408/B$9</f>
        <v>0.009950248756218905</v>
      </c>
      <c r="C409" s="53">
        <f>C408/C$9</f>
        <v>0.007142857142857143</v>
      </c>
      <c r="D409" s="55">
        <f>D408/D$9</f>
        <v>0.01639344262295082</v>
      </c>
      <c r="E409" s="54"/>
      <c r="F409" s="54"/>
      <c r="G409" s="54"/>
      <c r="H409" s="54">
        <f>H408/H$9</f>
        <v>0.011363636363636364</v>
      </c>
    </row>
    <row r="410" spans="1:21" ht="12.75">
      <c r="A410" s="40" t="s">
        <v>29</v>
      </c>
      <c r="B410" s="6">
        <v>2.7</v>
      </c>
      <c r="C410" s="6">
        <v>3.4</v>
      </c>
      <c r="D410" s="56">
        <v>2</v>
      </c>
      <c r="H410" s="9">
        <v>2.7</v>
      </c>
      <c r="M410" s="9">
        <v>2.7</v>
      </c>
      <c r="S410" s="56">
        <v>2</v>
      </c>
      <c r="U410" s="7">
        <v>3.4</v>
      </c>
    </row>
    <row r="411" spans="1:21" ht="12.75">
      <c r="A411" s="30" t="s">
        <v>30</v>
      </c>
      <c r="B411" s="6">
        <v>75</v>
      </c>
      <c r="C411" s="6">
        <v>107</v>
      </c>
      <c r="D411" s="9">
        <v>43</v>
      </c>
      <c r="H411" s="9">
        <v>75</v>
      </c>
      <c r="M411" s="9">
        <v>75</v>
      </c>
      <c r="S411" s="9">
        <v>43</v>
      </c>
      <c r="U411" s="7">
        <v>107</v>
      </c>
    </row>
    <row r="412" ht="12.75">
      <c r="A412" s="30"/>
    </row>
    <row r="413" ht="12.75">
      <c r="A413" s="29" t="s">
        <v>68</v>
      </c>
    </row>
    <row r="414" ht="12.75">
      <c r="A414" s="29" t="s">
        <v>41</v>
      </c>
    </row>
    <row r="415" spans="1:18" ht="12.75">
      <c r="A415" s="30" t="s">
        <v>37</v>
      </c>
      <c r="B415" s="57">
        <f>B405</f>
        <v>66</v>
      </c>
      <c r="C415" s="20">
        <f aca="true" t="shared" si="29" ref="C415:P415">C405</f>
        <v>48</v>
      </c>
      <c r="D415" s="19">
        <f t="shared" si="29"/>
        <v>18</v>
      </c>
      <c r="E415" s="20">
        <f t="shared" si="29"/>
        <v>1</v>
      </c>
      <c r="F415" s="20"/>
      <c r="G415" s="20">
        <f t="shared" si="29"/>
        <v>1</v>
      </c>
      <c r="H415" s="20">
        <f t="shared" si="29"/>
        <v>61</v>
      </c>
      <c r="I415" s="19">
        <f t="shared" si="29"/>
        <v>3</v>
      </c>
      <c r="J415" s="20">
        <f t="shared" si="29"/>
        <v>24</v>
      </c>
      <c r="K415" s="20">
        <f t="shared" si="29"/>
        <v>16</v>
      </c>
      <c r="L415" s="20">
        <f t="shared" si="29"/>
        <v>11</v>
      </c>
      <c r="M415" s="20">
        <f t="shared" si="29"/>
        <v>11</v>
      </c>
      <c r="N415" s="20">
        <f t="shared" si="29"/>
        <v>3</v>
      </c>
      <c r="O415" s="20"/>
      <c r="P415" s="20">
        <f t="shared" si="29"/>
        <v>1</v>
      </c>
      <c r="Q415" s="19"/>
      <c r="R415" s="9"/>
    </row>
    <row r="416" spans="1:9" ht="12.75">
      <c r="A416" s="30" t="s">
        <v>34</v>
      </c>
      <c r="B416" s="17">
        <f>B415/B$9</f>
        <v>0.3283582089552239</v>
      </c>
      <c r="C416" s="17">
        <f>C415/C$9</f>
        <v>0.34285714285714286</v>
      </c>
      <c r="D416" s="13">
        <f>D415/D$9</f>
        <v>0.29508196721311475</v>
      </c>
      <c r="E416" s="18">
        <f>E415/E$9</f>
        <v>0.07142857142857142</v>
      </c>
      <c r="F416" s="18"/>
      <c r="G416" s="18">
        <f>G415/G$9</f>
        <v>1</v>
      </c>
      <c r="H416" s="18">
        <f>H415/H$9</f>
        <v>0.3465909090909091</v>
      </c>
      <c r="I416" s="18">
        <f>I415/I$9</f>
        <v>0.375</v>
      </c>
    </row>
    <row r="417" ht="12.75">
      <c r="A417" s="31" t="s">
        <v>42</v>
      </c>
    </row>
    <row r="418" spans="1:21" ht="12.75">
      <c r="A418" s="30" t="s">
        <v>27</v>
      </c>
      <c r="B418" s="6">
        <v>1</v>
      </c>
      <c r="C418" s="6">
        <v>1</v>
      </c>
      <c r="D418" s="9">
        <v>0</v>
      </c>
      <c r="H418" s="9">
        <v>1</v>
      </c>
      <c r="M418" s="9">
        <v>1</v>
      </c>
      <c r="U418" s="7">
        <v>1</v>
      </c>
    </row>
    <row r="419" spans="1:8" ht="12.75">
      <c r="A419" s="30" t="s">
        <v>28</v>
      </c>
      <c r="B419" s="53">
        <f>B418/B$9</f>
        <v>0.004975124378109453</v>
      </c>
      <c r="C419" s="53">
        <f>C418/C$9</f>
        <v>0.007142857142857143</v>
      </c>
      <c r="D419" s="55">
        <f>D418/D$9</f>
        <v>0</v>
      </c>
      <c r="E419" s="54"/>
      <c r="F419" s="54"/>
      <c r="G419" s="54"/>
      <c r="H419" s="54">
        <f>H418/H$9</f>
        <v>0.005681818181818182</v>
      </c>
    </row>
    <row r="420" spans="1:21" ht="12.75">
      <c r="A420" s="40" t="s">
        <v>29</v>
      </c>
      <c r="B420" s="6">
        <v>3.4</v>
      </c>
      <c r="C420" s="6">
        <v>3.4</v>
      </c>
      <c r="D420" s="56">
        <v>0</v>
      </c>
      <c r="H420" s="9">
        <v>3.4</v>
      </c>
      <c r="M420" s="9">
        <v>3.4</v>
      </c>
      <c r="S420" s="56"/>
      <c r="U420" s="7">
        <v>3.4</v>
      </c>
    </row>
    <row r="421" spans="1:21" ht="12.75">
      <c r="A421" s="30" t="s">
        <v>30</v>
      </c>
      <c r="B421" s="6">
        <v>119</v>
      </c>
      <c r="C421" s="6">
        <v>119</v>
      </c>
      <c r="D421" s="9">
        <v>0</v>
      </c>
      <c r="H421" s="9">
        <v>119</v>
      </c>
      <c r="M421" s="9">
        <v>119</v>
      </c>
      <c r="U421" s="7">
        <v>119</v>
      </c>
    </row>
    <row r="422" ht="12.75">
      <c r="A422" s="30"/>
    </row>
    <row r="423" ht="12.75">
      <c r="A423" s="29" t="s">
        <v>67</v>
      </c>
    </row>
    <row r="424" ht="12.75">
      <c r="A424" s="29" t="s">
        <v>41</v>
      </c>
    </row>
    <row r="425" spans="1:18" ht="12.75">
      <c r="A425" s="30" t="s">
        <v>37</v>
      </c>
      <c r="B425" s="57">
        <f>B415</f>
        <v>66</v>
      </c>
      <c r="C425" s="20">
        <f aca="true" t="shared" si="30" ref="C425:P425">C415</f>
        <v>48</v>
      </c>
      <c r="D425" s="19">
        <f t="shared" si="30"/>
        <v>18</v>
      </c>
      <c r="E425" s="20">
        <f t="shared" si="30"/>
        <v>1</v>
      </c>
      <c r="F425" s="20"/>
      <c r="G425" s="20">
        <f t="shared" si="30"/>
        <v>1</v>
      </c>
      <c r="H425" s="20">
        <f t="shared" si="30"/>
        <v>61</v>
      </c>
      <c r="I425" s="19">
        <f t="shared" si="30"/>
        <v>3</v>
      </c>
      <c r="J425" s="20">
        <f t="shared" si="30"/>
        <v>24</v>
      </c>
      <c r="K425" s="20">
        <f t="shared" si="30"/>
        <v>16</v>
      </c>
      <c r="L425" s="20">
        <f t="shared" si="30"/>
        <v>11</v>
      </c>
      <c r="M425" s="20">
        <f t="shared" si="30"/>
        <v>11</v>
      </c>
      <c r="N425" s="20">
        <f t="shared" si="30"/>
        <v>3</v>
      </c>
      <c r="O425" s="20"/>
      <c r="P425" s="20">
        <f t="shared" si="30"/>
        <v>1</v>
      </c>
      <c r="Q425" s="19"/>
      <c r="R425" s="9"/>
    </row>
    <row r="426" spans="1:9" ht="12.75">
      <c r="A426" s="30" t="s">
        <v>34</v>
      </c>
      <c r="B426" s="17">
        <f>B425/B$9</f>
        <v>0.3283582089552239</v>
      </c>
      <c r="C426" s="17">
        <f>C425/C$9</f>
        <v>0.34285714285714286</v>
      </c>
      <c r="D426" s="13">
        <f>D425/D$9</f>
        <v>0.29508196721311475</v>
      </c>
      <c r="E426" s="18">
        <f>E425/E$9</f>
        <v>0.07142857142857142</v>
      </c>
      <c r="F426" s="18"/>
      <c r="G426" s="18">
        <f>G425/G$9</f>
        <v>1</v>
      </c>
      <c r="H426" s="18">
        <f>H425/H$9</f>
        <v>0.3465909090909091</v>
      </c>
      <c r="I426" s="18">
        <f>I425/I$9</f>
        <v>0.375</v>
      </c>
    </row>
    <row r="427" ht="12.75">
      <c r="A427" s="31" t="s">
        <v>42</v>
      </c>
    </row>
    <row r="428" spans="1:21" ht="12.75">
      <c r="A428" s="30" t="s">
        <v>27</v>
      </c>
      <c r="B428" s="6">
        <v>3</v>
      </c>
      <c r="C428" s="6">
        <v>2</v>
      </c>
      <c r="D428" s="9">
        <v>1</v>
      </c>
      <c r="H428" s="9">
        <v>3</v>
      </c>
      <c r="K428" s="9">
        <v>1</v>
      </c>
      <c r="M428" s="9">
        <v>2</v>
      </c>
      <c r="S428" s="9">
        <v>1</v>
      </c>
      <c r="U428" s="7">
        <v>2</v>
      </c>
    </row>
    <row r="429" spans="1:8" ht="12.75">
      <c r="A429" s="30" t="s">
        <v>28</v>
      </c>
      <c r="B429" s="53">
        <f>B428/B$9</f>
        <v>0.014925373134328358</v>
      </c>
      <c r="C429" s="53">
        <f>C428/C$9</f>
        <v>0.014285714285714285</v>
      </c>
      <c r="D429" s="55">
        <f>D428/D$9</f>
        <v>0.01639344262295082</v>
      </c>
      <c r="E429" s="54"/>
      <c r="F429" s="54"/>
      <c r="G429" s="54"/>
      <c r="H429" s="54">
        <f>H428/H$9</f>
        <v>0.017045454545454544</v>
      </c>
    </row>
    <row r="430" spans="1:21" ht="12.75">
      <c r="A430" s="40" t="s">
        <v>29</v>
      </c>
      <c r="B430" s="6">
        <v>2.7</v>
      </c>
      <c r="C430" s="6">
        <v>3</v>
      </c>
      <c r="D430" s="56">
        <v>2.2</v>
      </c>
      <c r="H430" s="9">
        <v>2.7</v>
      </c>
      <c r="K430" s="9">
        <v>2.2</v>
      </c>
      <c r="M430" s="9">
        <v>3</v>
      </c>
      <c r="S430" s="56">
        <v>2.2</v>
      </c>
      <c r="U430" s="7">
        <v>3</v>
      </c>
    </row>
    <row r="431" spans="1:21" ht="12.75">
      <c r="A431" s="30" t="s">
        <v>30</v>
      </c>
      <c r="B431" s="6">
        <v>89</v>
      </c>
      <c r="C431" s="6">
        <v>109</v>
      </c>
      <c r="D431" s="9">
        <v>49</v>
      </c>
      <c r="H431" s="9">
        <v>89</v>
      </c>
      <c r="K431" s="9">
        <v>49</v>
      </c>
      <c r="M431" s="9">
        <v>109</v>
      </c>
      <c r="S431" s="9">
        <v>49</v>
      </c>
      <c r="U431" s="7">
        <v>109</v>
      </c>
    </row>
    <row r="433" spans="1:18" ht="12.75">
      <c r="A433" s="61" t="s">
        <v>69</v>
      </c>
      <c r="B433" s="62"/>
      <c r="D433" s="7"/>
      <c r="E433" s="9"/>
      <c r="I433" s="7"/>
      <c r="J433" s="9"/>
      <c r="Q433" s="7"/>
      <c r="R433" s="9"/>
    </row>
    <row r="434" ht="12.75">
      <c r="A434" s="29" t="s">
        <v>41</v>
      </c>
    </row>
    <row r="435" spans="1:21" ht="12.75">
      <c r="A435" s="30" t="s">
        <v>27</v>
      </c>
      <c r="B435" s="6">
        <v>1</v>
      </c>
      <c r="C435" s="6">
        <v>1</v>
      </c>
      <c r="H435" s="9">
        <v>1</v>
      </c>
      <c r="J435" s="6">
        <v>1</v>
      </c>
      <c r="U435" s="7">
        <v>1</v>
      </c>
    </row>
    <row r="436" spans="1:9" ht="12.75">
      <c r="A436" s="30" t="s">
        <v>28</v>
      </c>
      <c r="B436" s="17">
        <f>B435/B$9</f>
        <v>0.004975124378109453</v>
      </c>
      <c r="C436" s="17">
        <f>C435/C$9</f>
        <v>0.007142857142857143</v>
      </c>
      <c r="D436" s="13"/>
      <c r="E436" s="18"/>
      <c r="F436" s="18"/>
      <c r="G436" s="18"/>
      <c r="H436" s="18">
        <v>0.032</v>
      </c>
      <c r="I436" s="14"/>
    </row>
    <row r="437" spans="1:21" ht="12.75">
      <c r="A437" s="40" t="s">
        <v>29</v>
      </c>
      <c r="B437" s="6">
        <v>2.7</v>
      </c>
      <c r="C437" s="6">
        <v>2.7</v>
      </c>
      <c r="H437" s="9">
        <v>2.7</v>
      </c>
      <c r="J437" s="6">
        <v>2.7</v>
      </c>
      <c r="U437" s="7">
        <v>2.7</v>
      </c>
    </row>
    <row r="438" spans="1:21" ht="12.75">
      <c r="A438" s="30" t="s">
        <v>30</v>
      </c>
      <c r="B438" s="6">
        <v>112</v>
      </c>
      <c r="C438" s="6">
        <v>112</v>
      </c>
      <c r="H438" s="9">
        <v>112</v>
      </c>
      <c r="J438" s="6">
        <v>112</v>
      </c>
      <c r="U438" s="7">
        <v>112</v>
      </c>
    </row>
    <row r="439" spans="1:13" ht="12.75">
      <c r="A439" s="30" t="s">
        <v>33</v>
      </c>
      <c r="B439" s="6">
        <v>2</v>
      </c>
      <c r="C439" s="6">
        <v>2</v>
      </c>
      <c r="D439" s="7"/>
      <c r="E439" s="9"/>
      <c r="H439" s="9">
        <v>2</v>
      </c>
      <c r="J439" s="6">
        <v>1</v>
      </c>
      <c r="M439" s="9">
        <v>1</v>
      </c>
    </row>
    <row r="440" spans="1:16" ht="12.75">
      <c r="A440" s="30" t="s">
        <v>37</v>
      </c>
      <c r="B440" s="57">
        <f>SUM(B439,B425)</f>
        <v>68</v>
      </c>
      <c r="C440" s="23">
        <f aca="true" t="shared" si="31" ref="C440:P440">SUM(C439,C425)</f>
        <v>50</v>
      </c>
      <c r="D440" s="19">
        <f t="shared" si="31"/>
        <v>18</v>
      </c>
      <c r="E440" s="20">
        <f t="shared" si="31"/>
        <v>1</v>
      </c>
      <c r="F440" s="20"/>
      <c r="G440" s="20">
        <f t="shared" si="31"/>
        <v>1</v>
      </c>
      <c r="H440" s="20">
        <f t="shared" si="31"/>
        <v>63</v>
      </c>
      <c r="I440" s="19">
        <f t="shared" si="31"/>
        <v>3</v>
      </c>
      <c r="J440" s="23">
        <f t="shared" si="31"/>
        <v>25</v>
      </c>
      <c r="K440" s="20">
        <f t="shared" si="31"/>
        <v>16</v>
      </c>
      <c r="L440" s="20">
        <f t="shared" si="31"/>
        <v>11</v>
      </c>
      <c r="M440" s="20">
        <f t="shared" si="31"/>
        <v>12</v>
      </c>
      <c r="N440" s="20">
        <f t="shared" si="31"/>
        <v>3</v>
      </c>
      <c r="O440" s="20"/>
      <c r="P440" s="20">
        <f t="shared" si="31"/>
        <v>1</v>
      </c>
    </row>
    <row r="441" spans="1:9" ht="12.75">
      <c r="A441" s="30" t="s">
        <v>34</v>
      </c>
      <c r="B441" s="17">
        <f>B440/B$9</f>
        <v>0.3383084577114428</v>
      </c>
      <c r="C441" s="17">
        <f>C440/C$9</f>
        <v>0.35714285714285715</v>
      </c>
      <c r="D441" s="13">
        <f>D440/D$9</f>
        <v>0.29508196721311475</v>
      </c>
      <c r="E441" s="18">
        <f>E440/E$9</f>
        <v>0.07142857142857142</v>
      </c>
      <c r="F441" s="18"/>
      <c r="G441" s="18">
        <f>G440/G$9</f>
        <v>1</v>
      </c>
      <c r="H441" s="18">
        <f>H440/H$9</f>
        <v>0.35795454545454547</v>
      </c>
      <c r="I441" s="18">
        <f>I440/I$9</f>
        <v>0.375</v>
      </c>
    </row>
    <row r="442" ht="12.75">
      <c r="A442" s="31" t="s">
        <v>42</v>
      </c>
    </row>
    <row r="443" spans="1:21" ht="12.75">
      <c r="A443" s="30" t="s">
        <v>27</v>
      </c>
      <c r="B443" s="6">
        <v>2</v>
      </c>
      <c r="C443" s="6">
        <v>1</v>
      </c>
      <c r="D443" s="9">
        <v>1</v>
      </c>
      <c r="H443" s="9">
        <v>2</v>
      </c>
      <c r="K443" s="9">
        <v>1</v>
      </c>
      <c r="M443" s="9">
        <v>1</v>
      </c>
      <c r="S443" s="9">
        <v>1</v>
      </c>
      <c r="U443" s="7">
        <v>1</v>
      </c>
    </row>
    <row r="444" spans="1:8" ht="12.75">
      <c r="A444" s="30" t="s">
        <v>28</v>
      </c>
      <c r="B444" s="17">
        <f>B443/B$9</f>
        <v>0.009950248756218905</v>
      </c>
      <c r="C444" s="17">
        <f>C443/C$9</f>
        <v>0.007142857142857143</v>
      </c>
      <c r="D444" s="13">
        <f>D443/D$9</f>
        <v>0.01639344262295082</v>
      </c>
      <c r="E444" s="18"/>
      <c r="F444" s="18"/>
      <c r="G444" s="18"/>
      <c r="H444" s="18">
        <f>H443/H$9</f>
        <v>0.011363636363636364</v>
      </c>
    </row>
    <row r="445" spans="1:21" ht="12.75">
      <c r="A445" s="40" t="s">
        <v>29</v>
      </c>
      <c r="B445" s="6">
        <v>2.9</v>
      </c>
      <c r="C445" s="6">
        <v>3.5</v>
      </c>
      <c r="D445" s="56">
        <v>2.2</v>
      </c>
      <c r="H445" s="9">
        <v>2.9</v>
      </c>
      <c r="K445" s="9">
        <v>2.2</v>
      </c>
      <c r="M445" s="9">
        <v>3.5</v>
      </c>
      <c r="S445" s="56">
        <v>2.2</v>
      </c>
      <c r="U445" s="7">
        <v>3.5</v>
      </c>
    </row>
    <row r="446" spans="1:21" ht="12.75">
      <c r="A446" s="30" t="s">
        <v>30</v>
      </c>
      <c r="B446" s="6">
        <v>98</v>
      </c>
      <c r="C446" s="6">
        <v>143</v>
      </c>
      <c r="D446" s="9">
        <v>52</v>
      </c>
      <c r="H446" s="9">
        <v>98</v>
      </c>
      <c r="K446" s="9">
        <v>52</v>
      </c>
      <c r="M446" s="9">
        <v>143</v>
      </c>
      <c r="S446" s="9">
        <v>52</v>
      </c>
      <c r="U446" s="7">
        <v>143</v>
      </c>
    </row>
    <row r="448" spans="1:18" ht="12.75">
      <c r="A448" s="61" t="s">
        <v>70</v>
      </c>
      <c r="B448" s="62"/>
      <c r="D448" s="7"/>
      <c r="E448" s="9"/>
      <c r="I448" s="7"/>
      <c r="J448" s="9"/>
      <c r="Q448" s="7"/>
      <c r="R448" s="9"/>
    </row>
    <row r="449" spans="1:18" ht="12.75">
      <c r="A449" s="29" t="s">
        <v>41</v>
      </c>
      <c r="D449" s="7"/>
      <c r="E449" s="9"/>
      <c r="I449" s="7"/>
      <c r="J449" s="9"/>
      <c r="Q449" s="7"/>
      <c r="R449" s="9"/>
    </row>
    <row r="450" spans="1:18" ht="12.75">
      <c r="A450" s="30" t="s">
        <v>37</v>
      </c>
      <c r="B450" s="57">
        <f>B440</f>
        <v>68</v>
      </c>
      <c r="C450" s="20">
        <f>C440</f>
        <v>50</v>
      </c>
      <c r="D450" s="19">
        <f>D440</f>
        <v>18</v>
      </c>
      <c r="E450" s="20">
        <f>E440</f>
        <v>1</v>
      </c>
      <c r="F450" s="20"/>
      <c r="G450" s="20">
        <f aca="true" t="shared" si="32" ref="G450:N450">G440</f>
        <v>1</v>
      </c>
      <c r="H450" s="20">
        <f t="shared" si="32"/>
        <v>63</v>
      </c>
      <c r="I450" s="19">
        <f t="shared" si="32"/>
        <v>3</v>
      </c>
      <c r="J450" s="20">
        <f t="shared" si="32"/>
        <v>25</v>
      </c>
      <c r="K450" s="20">
        <f t="shared" si="32"/>
        <v>16</v>
      </c>
      <c r="L450" s="20">
        <f t="shared" si="32"/>
        <v>11</v>
      </c>
      <c r="M450" s="20">
        <f t="shared" si="32"/>
        <v>12</v>
      </c>
      <c r="N450" s="20">
        <f t="shared" si="32"/>
        <v>3</v>
      </c>
      <c r="O450" s="20"/>
      <c r="P450" s="20">
        <f>P440</f>
        <v>1</v>
      </c>
      <c r="Q450" s="7"/>
      <c r="R450" s="9"/>
    </row>
    <row r="451" spans="1:18" ht="12.75">
      <c r="A451" s="30" t="s">
        <v>34</v>
      </c>
      <c r="B451" s="17">
        <f>B450/B$9</f>
        <v>0.3383084577114428</v>
      </c>
      <c r="C451" s="17">
        <f>C450/C$9</f>
        <v>0.35714285714285715</v>
      </c>
      <c r="D451" s="13">
        <f>D450/D$9</f>
        <v>0.29508196721311475</v>
      </c>
      <c r="E451" s="18">
        <f>E450/E$9</f>
        <v>0.07142857142857142</v>
      </c>
      <c r="F451" s="18"/>
      <c r="G451" s="18">
        <f>G450/G$9</f>
        <v>1</v>
      </c>
      <c r="H451" s="18">
        <f>H450/H$9</f>
        <v>0.35795454545454547</v>
      </c>
      <c r="I451" s="18">
        <f>I450/I$9</f>
        <v>0.375</v>
      </c>
      <c r="Q451" s="7"/>
      <c r="R451" s="9"/>
    </row>
    <row r="452" spans="1:18" ht="12.75">
      <c r="A452" s="31" t="s">
        <v>42</v>
      </c>
      <c r="Q452" s="7"/>
      <c r="R452" s="9"/>
    </row>
    <row r="453" spans="1:20" ht="12.75">
      <c r="A453" s="30" t="s">
        <v>27</v>
      </c>
      <c r="B453" s="6">
        <v>1</v>
      </c>
      <c r="D453" s="9">
        <v>1</v>
      </c>
      <c r="H453" s="9">
        <v>1</v>
      </c>
      <c r="K453" s="9">
        <v>1</v>
      </c>
      <c r="Q453" s="7"/>
      <c r="R453" s="9"/>
      <c r="T453" s="9">
        <v>1</v>
      </c>
    </row>
    <row r="454" spans="1:18" ht="12.75">
      <c r="A454" s="30" t="s">
        <v>28</v>
      </c>
      <c r="B454" s="17">
        <f>B453/B$9</f>
        <v>0.004975124378109453</v>
      </c>
      <c r="C454" s="17"/>
      <c r="D454" s="13">
        <f>D453/D$9</f>
        <v>0.01639344262295082</v>
      </c>
      <c r="E454" s="18"/>
      <c r="F454" s="18"/>
      <c r="G454" s="18"/>
      <c r="H454" s="18">
        <f>H453/H$9</f>
        <v>0.005681818181818182</v>
      </c>
      <c r="Q454" s="7"/>
      <c r="R454" s="9"/>
    </row>
    <row r="455" spans="1:20" ht="12.75">
      <c r="A455" s="40" t="s">
        <v>29</v>
      </c>
      <c r="B455" s="6">
        <v>2.4</v>
      </c>
      <c r="D455" s="56">
        <v>2.4</v>
      </c>
      <c r="H455" s="9">
        <v>2.4</v>
      </c>
      <c r="K455" s="9">
        <v>2.4</v>
      </c>
      <c r="Q455" s="7"/>
      <c r="R455" s="9"/>
      <c r="S455" s="56"/>
      <c r="T455" s="9">
        <v>2.4</v>
      </c>
    </row>
    <row r="456" spans="1:20" ht="12.75">
      <c r="A456" s="30" t="s">
        <v>30</v>
      </c>
      <c r="B456" s="6">
        <v>67</v>
      </c>
      <c r="D456" s="9">
        <v>67</v>
      </c>
      <c r="H456" s="9">
        <v>67</v>
      </c>
      <c r="K456" s="9">
        <v>67</v>
      </c>
      <c r="Q456" s="7"/>
      <c r="R456" s="9"/>
      <c r="T456" s="9">
        <v>67</v>
      </c>
    </row>
    <row r="457" spans="17:18" ht="12.75">
      <c r="Q457" s="7"/>
      <c r="R457" s="9"/>
    </row>
    <row r="458" spans="1:18" ht="12.75">
      <c r="A458" s="61" t="s">
        <v>71</v>
      </c>
      <c r="B458" s="62"/>
      <c r="D458" s="7"/>
      <c r="E458" s="9"/>
      <c r="I458" s="7"/>
      <c r="J458" s="9"/>
      <c r="Q458" s="7"/>
      <c r="R458" s="9"/>
    </row>
    <row r="459" spans="1:18" ht="12.75">
      <c r="A459" s="29" t="s">
        <v>41</v>
      </c>
      <c r="D459" s="7"/>
      <c r="E459" s="9"/>
      <c r="I459" s="7"/>
      <c r="J459" s="9"/>
      <c r="Q459" s="7"/>
      <c r="R459" s="9"/>
    </row>
    <row r="460" spans="1:10" ht="12.75">
      <c r="A460" s="30" t="s">
        <v>33</v>
      </c>
      <c r="B460" s="6">
        <v>1</v>
      </c>
      <c r="D460" s="7">
        <v>1</v>
      </c>
      <c r="E460" s="9"/>
      <c r="H460" s="9">
        <v>1</v>
      </c>
      <c r="J460" s="6">
        <v>1</v>
      </c>
    </row>
    <row r="461" spans="1:17" ht="12.75">
      <c r="A461" s="30" t="s">
        <v>37</v>
      </c>
      <c r="B461" s="23">
        <f>SUM(B460,B450)</f>
        <v>69</v>
      </c>
      <c r="C461" s="23">
        <f>SUM(C460,C450)</f>
        <v>50</v>
      </c>
      <c r="D461" s="19">
        <f>SUM(D460,D450)</f>
        <v>19</v>
      </c>
      <c r="E461" s="20">
        <f>SUM(E460,E450)</f>
        <v>1</v>
      </c>
      <c r="F461" s="20"/>
      <c r="G461" s="20">
        <f aca="true" t="shared" si="33" ref="G461:N461">SUM(G460,G450)</f>
        <v>1</v>
      </c>
      <c r="H461" s="20">
        <f t="shared" si="33"/>
        <v>64</v>
      </c>
      <c r="I461" s="19">
        <f t="shared" si="33"/>
        <v>3</v>
      </c>
      <c r="J461" s="20">
        <f t="shared" si="33"/>
        <v>26</v>
      </c>
      <c r="K461" s="20">
        <f t="shared" si="33"/>
        <v>16</v>
      </c>
      <c r="L461" s="20">
        <f t="shared" si="33"/>
        <v>11</v>
      </c>
      <c r="M461" s="20">
        <f t="shared" si="33"/>
        <v>12</v>
      </c>
      <c r="N461" s="20">
        <f t="shared" si="33"/>
        <v>3</v>
      </c>
      <c r="O461" s="20"/>
      <c r="P461" s="20">
        <f>SUM(P460,P450)</f>
        <v>1</v>
      </c>
      <c r="Q461" s="20"/>
    </row>
    <row r="462" spans="1:18" ht="12.75">
      <c r="A462" s="30" t="s">
        <v>34</v>
      </c>
      <c r="B462" s="17">
        <f>B475/B$9</f>
        <v>0.34328358208955223</v>
      </c>
      <c r="C462" s="17">
        <f>C475/C$9</f>
        <v>0.35714285714285715</v>
      </c>
      <c r="D462" s="13">
        <f>D475/D$9</f>
        <v>0.3114754098360656</v>
      </c>
      <c r="E462" s="18">
        <f>E475/E$9</f>
        <v>0.07142857142857142</v>
      </c>
      <c r="F462" s="18"/>
      <c r="G462" s="18">
        <f>G475/G$9</f>
        <v>1</v>
      </c>
      <c r="H462" s="18">
        <f>H475/H$9</f>
        <v>0.36363636363636365</v>
      </c>
      <c r="I462" s="18">
        <f>I475/I$9</f>
        <v>0.375</v>
      </c>
      <c r="Q462" s="7"/>
      <c r="R462" s="9"/>
    </row>
    <row r="463" spans="1:18" ht="12.75">
      <c r="A463" s="31" t="s">
        <v>42</v>
      </c>
      <c r="Q463" s="7"/>
      <c r="R463" s="9"/>
    </row>
    <row r="464" spans="1:20" ht="12.75">
      <c r="A464" s="30" t="s">
        <v>27</v>
      </c>
      <c r="B464" s="6">
        <v>1</v>
      </c>
      <c r="D464" s="9">
        <v>1</v>
      </c>
      <c r="H464" s="9">
        <v>1</v>
      </c>
      <c r="K464" s="9">
        <v>1</v>
      </c>
      <c r="Q464" s="7"/>
      <c r="R464" s="9"/>
      <c r="T464" s="9">
        <v>1</v>
      </c>
    </row>
    <row r="465" spans="1:18" ht="12.75">
      <c r="A465" s="30" t="s">
        <v>28</v>
      </c>
      <c r="B465" s="17">
        <f>B464/B$9</f>
        <v>0.004975124378109453</v>
      </c>
      <c r="C465" s="17"/>
      <c r="D465" s="13">
        <f>D464/D$9</f>
        <v>0.01639344262295082</v>
      </c>
      <c r="E465" s="18"/>
      <c r="F465" s="18"/>
      <c r="G465" s="18"/>
      <c r="H465" s="18">
        <f>H464/H$9</f>
        <v>0.005681818181818182</v>
      </c>
      <c r="Q465" s="7"/>
      <c r="R465" s="9"/>
    </row>
    <row r="466" spans="1:20" ht="12.75">
      <c r="A466" s="40" t="s">
        <v>29</v>
      </c>
      <c r="B466" s="6">
        <v>2.5</v>
      </c>
      <c r="D466" s="56">
        <v>2.5</v>
      </c>
      <c r="H466" s="9">
        <v>2.5</v>
      </c>
      <c r="K466" s="9">
        <v>2.5</v>
      </c>
      <c r="Q466" s="7"/>
      <c r="R466" s="9"/>
      <c r="S466" s="56"/>
      <c r="T466" s="9">
        <v>2.5</v>
      </c>
    </row>
    <row r="467" spans="1:20" ht="12.75">
      <c r="A467" s="30" t="s">
        <v>30</v>
      </c>
      <c r="B467" s="6">
        <v>79</v>
      </c>
      <c r="D467" s="9">
        <v>79</v>
      </c>
      <c r="H467" s="9">
        <v>79</v>
      </c>
      <c r="K467" s="9">
        <v>79</v>
      </c>
      <c r="Q467" s="7"/>
      <c r="R467" s="9"/>
      <c r="T467" s="9">
        <v>79</v>
      </c>
    </row>
    <row r="469" spans="1:18" ht="12.75">
      <c r="A469" s="61" t="s">
        <v>72</v>
      </c>
      <c r="B469" s="62"/>
      <c r="D469" s="7"/>
      <c r="E469" s="9"/>
      <c r="I469" s="7"/>
      <c r="J469" s="9"/>
      <c r="Q469" s="7"/>
      <c r="R469" s="9"/>
    </row>
    <row r="470" ht="12.75">
      <c r="A470" s="29" t="s">
        <v>41</v>
      </c>
    </row>
    <row r="471" spans="1:19" ht="12.75">
      <c r="A471" s="30" t="s">
        <v>27</v>
      </c>
      <c r="B471" s="6">
        <v>2</v>
      </c>
      <c r="C471" s="6">
        <v>1</v>
      </c>
      <c r="D471" s="9">
        <v>1</v>
      </c>
      <c r="E471" s="6">
        <v>1</v>
      </c>
      <c r="H471" s="9">
        <v>1</v>
      </c>
      <c r="J471" s="6">
        <v>2</v>
      </c>
      <c r="R471" s="6">
        <v>1</v>
      </c>
      <c r="S471" s="9">
        <v>1</v>
      </c>
    </row>
    <row r="472" spans="1:10" ht="12.75">
      <c r="A472" s="30" t="s">
        <v>28</v>
      </c>
      <c r="B472" s="17">
        <f>B471/B$9</f>
        <v>0.009950248756218905</v>
      </c>
      <c r="C472" s="17">
        <f>C471/C$9</f>
        <v>0.007142857142857143</v>
      </c>
      <c r="D472" s="13">
        <f>D471/D$9</f>
        <v>0.01639344262295082</v>
      </c>
      <c r="E472" s="18">
        <f>E471/E$9</f>
        <v>0.07142857142857142</v>
      </c>
      <c r="F472" s="18"/>
      <c r="G472" s="18"/>
      <c r="H472" s="18">
        <f>H471/H$9</f>
        <v>0.005681818181818182</v>
      </c>
      <c r="J472" s="17"/>
    </row>
    <row r="473" spans="1:19" ht="12.75">
      <c r="A473" s="40" t="s">
        <v>29</v>
      </c>
      <c r="B473" s="6">
        <v>0.9</v>
      </c>
      <c r="C473" s="6">
        <v>1.7</v>
      </c>
      <c r="D473" s="56">
        <v>0</v>
      </c>
      <c r="E473" s="6">
        <v>1.7</v>
      </c>
      <c r="H473" s="56">
        <v>0</v>
      </c>
      <c r="J473" s="6">
        <v>0.9</v>
      </c>
      <c r="R473" s="63">
        <v>0</v>
      </c>
      <c r="S473" s="56">
        <v>1.7</v>
      </c>
    </row>
    <row r="474" spans="1:19" ht="12.75">
      <c r="A474" s="30" t="s">
        <v>30</v>
      </c>
      <c r="B474" s="6">
        <v>22</v>
      </c>
      <c r="C474" s="6">
        <v>40</v>
      </c>
      <c r="D474" s="9">
        <v>4</v>
      </c>
      <c r="E474" s="6">
        <v>40</v>
      </c>
      <c r="H474" s="9">
        <v>4</v>
      </c>
      <c r="J474" s="6">
        <v>22</v>
      </c>
      <c r="R474" s="6">
        <v>4</v>
      </c>
      <c r="S474" s="9">
        <v>40</v>
      </c>
    </row>
    <row r="475" spans="1:18" ht="12.75">
      <c r="A475" s="30" t="s">
        <v>37</v>
      </c>
      <c r="B475" s="57">
        <f>B461</f>
        <v>69</v>
      </c>
      <c r="C475" s="20">
        <f>C461</f>
        <v>50</v>
      </c>
      <c r="D475" s="19">
        <f>D461</f>
        <v>19</v>
      </c>
      <c r="E475" s="20">
        <f>E461</f>
        <v>1</v>
      </c>
      <c r="F475" s="20"/>
      <c r="G475" s="20">
        <f aca="true" t="shared" si="34" ref="G475:N475">G461</f>
        <v>1</v>
      </c>
      <c r="H475" s="20">
        <f t="shared" si="34"/>
        <v>64</v>
      </c>
      <c r="I475" s="19">
        <f t="shared" si="34"/>
        <v>3</v>
      </c>
      <c r="J475" s="20">
        <f t="shared" si="34"/>
        <v>26</v>
      </c>
      <c r="K475" s="20">
        <f t="shared" si="34"/>
        <v>16</v>
      </c>
      <c r="L475" s="20">
        <f t="shared" si="34"/>
        <v>11</v>
      </c>
      <c r="M475" s="20">
        <f t="shared" si="34"/>
        <v>12</v>
      </c>
      <c r="N475" s="20">
        <f t="shared" si="34"/>
        <v>3</v>
      </c>
      <c r="O475" s="20"/>
      <c r="P475" s="20">
        <f>P461</f>
        <v>1</v>
      </c>
      <c r="Q475" s="7"/>
      <c r="R475" s="9"/>
    </row>
    <row r="476" spans="1:18" ht="12.75">
      <c r="A476" s="30" t="s">
        <v>34</v>
      </c>
      <c r="B476" s="17">
        <f>B475/B$9</f>
        <v>0.34328358208955223</v>
      </c>
      <c r="C476" s="17">
        <f>C475/C$9</f>
        <v>0.35714285714285715</v>
      </c>
      <c r="D476" s="13">
        <f>D475/D$9</f>
        <v>0.3114754098360656</v>
      </c>
      <c r="E476" s="18">
        <f>E475/E$9</f>
        <v>0.07142857142857142</v>
      </c>
      <c r="F476" s="18"/>
      <c r="G476" s="18">
        <f>G475/G$9</f>
        <v>1</v>
      </c>
      <c r="H476" s="18">
        <f>H475/H$9</f>
        <v>0.36363636363636365</v>
      </c>
      <c r="I476" s="18">
        <f>I475/I$9</f>
        <v>0.375</v>
      </c>
      <c r="Q476" s="7"/>
      <c r="R476" s="9"/>
    </row>
    <row r="478" spans="1:18" ht="12.75">
      <c r="A478" s="61" t="s">
        <v>73</v>
      </c>
      <c r="B478" s="62"/>
      <c r="D478" s="7"/>
      <c r="E478" s="9"/>
      <c r="I478" s="7"/>
      <c r="J478" s="9"/>
      <c r="Q478" s="7"/>
      <c r="R478" s="9"/>
    </row>
    <row r="479" spans="1:18" ht="12.75">
      <c r="A479" s="29" t="s">
        <v>41</v>
      </c>
      <c r="D479" s="7"/>
      <c r="E479" s="9"/>
      <c r="I479" s="7"/>
      <c r="J479" s="9"/>
      <c r="Q479" s="7"/>
      <c r="R479" s="9"/>
    </row>
    <row r="480" spans="1:19" ht="12.75">
      <c r="A480" s="30" t="s">
        <v>27</v>
      </c>
      <c r="B480" s="6">
        <v>3</v>
      </c>
      <c r="C480" s="6">
        <v>2</v>
      </c>
      <c r="D480" s="9">
        <v>1</v>
      </c>
      <c r="E480" s="6">
        <v>2</v>
      </c>
      <c r="H480" s="9">
        <v>1</v>
      </c>
      <c r="J480" s="6">
        <v>3</v>
      </c>
      <c r="R480" s="6">
        <v>2</v>
      </c>
      <c r="S480" s="9">
        <v>1</v>
      </c>
    </row>
    <row r="481" spans="1:9" ht="12.75">
      <c r="A481" s="30" t="s">
        <v>28</v>
      </c>
      <c r="B481" s="17">
        <f>B480/B$9</f>
        <v>0.014925373134328358</v>
      </c>
      <c r="C481" s="17">
        <f>C480/C$9</f>
        <v>0.014285714285714285</v>
      </c>
      <c r="D481" s="13">
        <f>D480/D$9</f>
        <v>0.01639344262295082</v>
      </c>
      <c r="E481" s="18">
        <f>E480/E$9</f>
        <v>0.14285714285714285</v>
      </c>
      <c r="F481" s="18"/>
      <c r="G481" s="18"/>
      <c r="H481" s="18">
        <v>0.032</v>
      </c>
      <c r="I481" s="14"/>
    </row>
    <row r="482" spans="1:19" ht="12.75">
      <c r="A482" s="40" t="s">
        <v>29</v>
      </c>
      <c r="B482" s="6">
        <v>1.5</v>
      </c>
      <c r="C482" s="6">
        <v>1.1</v>
      </c>
      <c r="D482" s="9">
        <v>2.5</v>
      </c>
      <c r="E482" s="6">
        <v>1.1</v>
      </c>
      <c r="H482" s="9">
        <v>2.5</v>
      </c>
      <c r="J482" s="6">
        <v>1.5</v>
      </c>
      <c r="R482" s="6">
        <v>1.3</v>
      </c>
      <c r="S482" s="9">
        <v>2.1</v>
      </c>
    </row>
    <row r="483" spans="1:19" ht="12.75">
      <c r="A483" s="30" t="s">
        <v>30</v>
      </c>
      <c r="B483" s="6">
        <v>19</v>
      </c>
      <c r="C483" s="6">
        <v>24</v>
      </c>
      <c r="D483" s="9">
        <v>10</v>
      </c>
      <c r="E483" s="6">
        <v>24</v>
      </c>
      <c r="H483" s="9">
        <v>10</v>
      </c>
      <c r="J483" s="6">
        <v>19</v>
      </c>
      <c r="R483" s="6">
        <v>5</v>
      </c>
      <c r="S483" s="9">
        <v>47</v>
      </c>
    </row>
    <row r="484" spans="1:17" ht="12.75">
      <c r="A484" s="30" t="s">
        <v>37</v>
      </c>
      <c r="B484" s="23">
        <f>B475</f>
        <v>69</v>
      </c>
      <c r="C484" s="23">
        <f aca="true" t="shared" si="35" ref="C484:P484">C475</f>
        <v>50</v>
      </c>
      <c r="D484" s="19">
        <f t="shared" si="35"/>
        <v>19</v>
      </c>
      <c r="E484" s="20">
        <f t="shared" si="35"/>
        <v>1</v>
      </c>
      <c r="F484" s="20"/>
      <c r="G484" s="20">
        <f t="shared" si="35"/>
        <v>1</v>
      </c>
      <c r="H484" s="20">
        <f t="shared" si="35"/>
        <v>64</v>
      </c>
      <c r="I484" s="20">
        <f t="shared" si="35"/>
        <v>3</v>
      </c>
      <c r="J484" s="23">
        <f t="shared" si="35"/>
        <v>26</v>
      </c>
      <c r="K484" s="20">
        <f t="shared" si="35"/>
        <v>16</v>
      </c>
      <c r="L484" s="20">
        <f t="shared" si="35"/>
        <v>11</v>
      </c>
      <c r="M484" s="20">
        <f t="shared" si="35"/>
        <v>12</v>
      </c>
      <c r="N484" s="20">
        <f t="shared" si="35"/>
        <v>3</v>
      </c>
      <c r="O484" s="20"/>
      <c r="P484" s="20">
        <f t="shared" si="35"/>
        <v>1</v>
      </c>
      <c r="Q484" s="20"/>
    </row>
    <row r="485" spans="1:18" ht="12.75">
      <c r="A485" s="30" t="s">
        <v>34</v>
      </c>
      <c r="B485" s="17">
        <f>B484/B$9</f>
        <v>0.34328358208955223</v>
      </c>
      <c r="C485" s="17">
        <f aca="true" t="shared" si="36" ref="C485:H485">C484/C$9</f>
        <v>0.35714285714285715</v>
      </c>
      <c r="D485" s="13">
        <f t="shared" si="36"/>
        <v>0.3114754098360656</v>
      </c>
      <c r="E485" s="18">
        <f t="shared" si="36"/>
        <v>0.07142857142857142</v>
      </c>
      <c r="F485" s="18"/>
      <c r="G485" s="18">
        <f t="shared" si="36"/>
        <v>1</v>
      </c>
      <c r="H485" s="18">
        <f t="shared" si="36"/>
        <v>0.36363636363636365</v>
      </c>
      <c r="I485" s="18"/>
      <c r="Q485" s="7"/>
      <c r="R485" s="9"/>
    </row>
    <row r="486" spans="1:18" ht="12.75">
      <c r="A486" s="31" t="s">
        <v>42</v>
      </c>
      <c r="Q486" s="7"/>
      <c r="R486" s="9"/>
    </row>
    <row r="487" spans="1:21" ht="12.75">
      <c r="A487" s="30" t="s">
        <v>27</v>
      </c>
      <c r="B487" s="6">
        <v>2</v>
      </c>
      <c r="C487" s="6">
        <v>1</v>
      </c>
      <c r="D487" s="9">
        <v>1</v>
      </c>
      <c r="E487" s="6">
        <v>1</v>
      </c>
      <c r="H487" s="9">
        <v>1</v>
      </c>
      <c r="K487" s="9">
        <v>1</v>
      </c>
      <c r="M487" s="9">
        <v>1</v>
      </c>
      <c r="Q487" s="7"/>
      <c r="R487" s="9"/>
      <c r="U487" s="7">
        <v>2</v>
      </c>
    </row>
    <row r="488" spans="1:18" ht="12.75">
      <c r="A488" s="30" t="s">
        <v>28</v>
      </c>
      <c r="B488" s="17">
        <f>B487/B$9</f>
        <v>0.009950248756218905</v>
      </c>
      <c r="C488" s="17">
        <f>C487/C$9</f>
        <v>0.007142857142857143</v>
      </c>
      <c r="D488" s="13">
        <f>D487/D$9</f>
        <v>0.01639344262295082</v>
      </c>
      <c r="E488" s="18">
        <f>E487/E$9</f>
        <v>0.07142857142857142</v>
      </c>
      <c r="F488" s="18"/>
      <c r="G488" s="18"/>
      <c r="H488" s="18">
        <f>H487/H$9</f>
        <v>0.005681818181818182</v>
      </c>
      <c r="Q488" s="7"/>
      <c r="R488" s="9"/>
    </row>
    <row r="489" spans="1:21" ht="12.75">
      <c r="A489" s="40" t="s">
        <v>29</v>
      </c>
      <c r="B489" s="6">
        <v>2.3</v>
      </c>
      <c r="C489" s="6">
        <v>1.8</v>
      </c>
      <c r="D489" s="56">
        <v>2.7</v>
      </c>
      <c r="E489" s="6">
        <v>1.8</v>
      </c>
      <c r="H489" s="9">
        <v>2.7</v>
      </c>
      <c r="K489" s="9">
        <v>2.7</v>
      </c>
      <c r="M489" s="9">
        <v>1.8</v>
      </c>
      <c r="Q489" s="7"/>
      <c r="R489" s="9"/>
      <c r="S489" s="56"/>
      <c r="U489" s="7">
        <v>2.3</v>
      </c>
    </row>
    <row r="490" spans="1:21" ht="12.75">
      <c r="A490" s="30" t="s">
        <v>30</v>
      </c>
      <c r="B490" s="6">
        <v>111</v>
      </c>
      <c r="C490" s="6">
        <v>127</v>
      </c>
      <c r="D490" s="9">
        <v>94</v>
      </c>
      <c r="E490" s="6">
        <v>127</v>
      </c>
      <c r="H490" s="9">
        <v>94</v>
      </c>
      <c r="K490" s="9">
        <v>94</v>
      </c>
      <c r="M490" s="9">
        <v>127</v>
      </c>
      <c r="Q490" s="7"/>
      <c r="R490" s="9"/>
      <c r="U490" s="7">
        <v>111</v>
      </c>
    </row>
    <row r="492" spans="1:18" ht="12.75">
      <c r="A492" s="61" t="s">
        <v>74</v>
      </c>
      <c r="B492" s="62"/>
      <c r="D492" s="7"/>
      <c r="E492" s="9"/>
      <c r="I492" s="7"/>
      <c r="J492" s="9"/>
      <c r="Q492" s="7"/>
      <c r="R492" s="9"/>
    </row>
    <row r="493" spans="1:18" ht="12.75">
      <c r="A493" s="29" t="s">
        <v>41</v>
      </c>
      <c r="D493" s="7"/>
      <c r="E493" s="9"/>
      <c r="I493" s="7"/>
      <c r="J493" s="9"/>
      <c r="Q493" s="7"/>
      <c r="R493" s="9"/>
    </row>
    <row r="494" spans="1:20" ht="12.75">
      <c r="A494" s="30" t="s">
        <v>27</v>
      </c>
      <c r="B494" s="6">
        <v>1</v>
      </c>
      <c r="C494" s="6">
        <v>1</v>
      </c>
      <c r="E494" s="6">
        <v>1</v>
      </c>
      <c r="J494" s="6">
        <v>1</v>
      </c>
      <c r="T494" s="9">
        <v>1</v>
      </c>
    </row>
    <row r="495" spans="1:9" ht="12.75">
      <c r="A495" s="30" t="s">
        <v>28</v>
      </c>
      <c r="B495" s="17">
        <f>B494/B$9</f>
        <v>0.004975124378109453</v>
      </c>
      <c r="C495" s="17">
        <f>C494/C$9</f>
        <v>0.007142857142857143</v>
      </c>
      <c r="D495" s="13"/>
      <c r="E495" s="18">
        <f>E494/E$9</f>
        <v>0.07142857142857142</v>
      </c>
      <c r="F495" s="18"/>
      <c r="G495" s="18"/>
      <c r="H495" s="18"/>
      <c r="I495" s="14"/>
    </row>
    <row r="496" spans="1:20" ht="12.75">
      <c r="A496" s="40" t="s">
        <v>29</v>
      </c>
      <c r="B496" s="6">
        <v>2.2</v>
      </c>
      <c r="C496" s="6">
        <v>2.2</v>
      </c>
      <c r="E496" s="6">
        <v>2.2</v>
      </c>
      <c r="J496" s="6">
        <v>2.2</v>
      </c>
      <c r="T496" s="9">
        <v>2.2</v>
      </c>
    </row>
    <row r="497" spans="1:20" ht="12.75">
      <c r="A497" s="30" t="s">
        <v>30</v>
      </c>
      <c r="B497" s="6">
        <v>60</v>
      </c>
      <c r="C497" s="6">
        <v>60</v>
      </c>
      <c r="E497" s="6">
        <v>60</v>
      </c>
      <c r="J497" s="6">
        <v>60</v>
      </c>
      <c r="T497" s="9">
        <v>60</v>
      </c>
    </row>
    <row r="498" spans="1:18" ht="12.75">
      <c r="A498" s="30" t="s">
        <v>37</v>
      </c>
      <c r="B498" s="23">
        <f>B484</f>
        <v>69</v>
      </c>
      <c r="C498" s="23">
        <f aca="true" t="shared" si="37" ref="C498:P498">C484</f>
        <v>50</v>
      </c>
      <c r="D498" s="19">
        <f t="shared" si="37"/>
        <v>19</v>
      </c>
      <c r="E498" s="20">
        <f t="shared" si="37"/>
        <v>1</v>
      </c>
      <c r="F498" s="20"/>
      <c r="G498" s="20">
        <f t="shared" si="37"/>
        <v>1</v>
      </c>
      <c r="H498" s="20">
        <f t="shared" si="37"/>
        <v>64</v>
      </c>
      <c r="I498" s="20">
        <f t="shared" si="37"/>
        <v>3</v>
      </c>
      <c r="J498" s="23">
        <f t="shared" si="37"/>
        <v>26</v>
      </c>
      <c r="K498" s="20">
        <f t="shared" si="37"/>
        <v>16</v>
      </c>
      <c r="L498" s="20">
        <f t="shared" si="37"/>
        <v>11</v>
      </c>
      <c r="M498" s="20">
        <f t="shared" si="37"/>
        <v>12</v>
      </c>
      <c r="N498" s="20">
        <f t="shared" si="37"/>
        <v>3</v>
      </c>
      <c r="O498" s="20"/>
      <c r="P498" s="20">
        <f t="shared" si="37"/>
        <v>1</v>
      </c>
      <c r="Q498" s="7"/>
      <c r="R498" s="9"/>
    </row>
    <row r="499" spans="1:18" ht="12.75">
      <c r="A499" s="30" t="s">
        <v>34</v>
      </c>
      <c r="B499" s="17">
        <f>B498/B$9</f>
        <v>0.34328358208955223</v>
      </c>
      <c r="C499" s="17">
        <f>C498/C$9</f>
        <v>0.35714285714285715</v>
      </c>
      <c r="D499" s="13">
        <f>D498/D$9</f>
        <v>0.3114754098360656</v>
      </c>
      <c r="E499" s="18">
        <f>E498/E$9</f>
        <v>0.07142857142857142</v>
      </c>
      <c r="F499" s="18"/>
      <c r="G499" s="18">
        <f>G498/G$9</f>
        <v>1</v>
      </c>
      <c r="H499" s="18">
        <f>H498/H$9</f>
        <v>0.36363636363636365</v>
      </c>
      <c r="I499" s="18"/>
      <c r="Q499" s="7"/>
      <c r="R499" s="9"/>
    </row>
    <row r="500" spans="1:18" ht="12.75">
      <c r="A500" s="31" t="s">
        <v>42</v>
      </c>
      <c r="Q500" s="7"/>
      <c r="R500" s="9"/>
    </row>
    <row r="501" spans="1:21" ht="12.75">
      <c r="A501" s="30" t="s">
        <v>27</v>
      </c>
      <c r="B501" s="6">
        <v>3</v>
      </c>
      <c r="C501" s="6">
        <v>1</v>
      </c>
      <c r="D501" s="9">
        <v>2</v>
      </c>
      <c r="E501" s="6">
        <v>1</v>
      </c>
      <c r="H501" s="9">
        <v>2</v>
      </c>
      <c r="K501" s="9">
        <v>1</v>
      </c>
      <c r="M501" s="9">
        <v>1</v>
      </c>
      <c r="P501" s="9">
        <v>1</v>
      </c>
      <c r="Q501" s="7"/>
      <c r="R501" s="9">
        <v>1</v>
      </c>
      <c r="U501" s="7">
        <v>2</v>
      </c>
    </row>
    <row r="502" spans="1:18" ht="12.75">
      <c r="A502" s="30" t="s">
        <v>28</v>
      </c>
      <c r="B502" s="17">
        <f>B501/B$9</f>
        <v>0.014925373134328358</v>
      </c>
      <c r="C502" s="17">
        <f>C501/C$9</f>
        <v>0.007142857142857143</v>
      </c>
      <c r="D502" s="13">
        <f>D501/D$9</f>
        <v>0.03278688524590164</v>
      </c>
      <c r="E502" s="18">
        <f>E501/E$9</f>
        <v>0.07142857142857142</v>
      </c>
      <c r="F502" s="18"/>
      <c r="G502" s="18"/>
      <c r="H502" s="18">
        <f>H501/H$9</f>
        <v>0.011363636363636364</v>
      </c>
      <c r="Q502" s="7"/>
      <c r="R502" s="9"/>
    </row>
    <row r="503" spans="1:21" ht="12.75">
      <c r="A503" s="40" t="s">
        <v>29</v>
      </c>
      <c r="B503" s="6">
        <v>2.5</v>
      </c>
      <c r="C503" s="6">
        <v>1.9</v>
      </c>
      <c r="D503" s="56">
        <v>2.7</v>
      </c>
      <c r="E503" s="6">
        <v>1.9</v>
      </c>
      <c r="H503" s="9">
        <v>2.7</v>
      </c>
      <c r="K503" s="9">
        <v>2.8</v>
      </c>
      <c r="M503" s="9">
        <v>1.9</v>
      </c>
      <c r="P503" s="9">
        <v>2.7</v>
      </c>
      <c r="Q503" s="7"/>
      <c r="R503" s="9">
        <v>2.7</v>
      </c>
      <c r="S503" s="56"/>
      <c r="U503" s="7">
        <v>2.3</v>
      </c>
    </row>
    <row r="504" spans="1:21" ht="12.75">
      <c r="A504" s="30" t="s">
        <v>30</v>
      </c>
      <c r="B504" s="6">
        <v>89</v>
      </c>
      <c r="C504" s="6">
        <v>133</v>
      </c>
      <c r="D504" s="9">
        <v>67</v>
      </c>
      <c r="E504" s="6">
        <v>133</v>
      </c>
      <c r="H504" s="9">
        <v>67</v>
      </c>
      <c r="K504" s="9">
        <v>109</v>
      </c>
      <c r="M504" s="9">
        <v>133</v>
      </c>
      <c r="P504" s="9">
        <v>25</v>
      </c>
      <c r="Q504" s="7"/>
      <c r="R504" s="9">
        <v>25</v>
      </c>
      <c r="U504" s="7">
        <v>121</v>
      </c>
    </row>
  </sheetData>
  <sheetProtection/>
  <mergeCells count="7">
    <mergeCell ref="A1:U1"/>
    <mergeCell ref="A2:U2"/>
    <mergeCell ref="A3:U3"/>
    <mergeCell ref="C5:D5"/>
    <mergeCell ref="E5:I5"/>
    <mergeCell ref="J5:Q5"/>
    <mergeCell ref="R5:U5"/>
  </mergeCells>
  <printOptions horizontalCentered="1"/>
  <pageMargins left="0.25" right="0.25" top="1" bottom="1" header="0.5" footer="0.5"/>
  <pageSetup horizontalDpi="300" verticalDpi="300" orientation="landscape" pageOrder="overThenDown" scale="99" r:id="rId1"/>
  <headerFooter alignWithMargins="0">
    <oddFooter>&amp;L&amp;9Institutional Research&amp;R&amp;9e:\Flow\&amp;F
&amp;T    &amp;D</oddFooter>
  </headerFooter>
  <rowBreaks count="1" manualBreakCount="1">
    <brk id="28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2006-11-07T19:02:59Z</cp:lastPrinted>
  <dcterms:created xsi:type="dcterms:W3CDTF">1997-03-11T18:53:11Z</dcterms:created>
  <dcterms:modified xsi:type="dcterms:W3CDTF">2009-03-12T15:19:50Z</dcterms:modified>
  <cp:category/>
  <cp:version/>
  <cp:contentType/>
  <cp:contentStatus/>
</cp:coreProperties>
</file>