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6435" activeTab="0"/>
  </bookViews>
  <sheets>
    <sheet name="021" sheetId="1" r:id="rId1"/>
    <sheet name="Sheet2" sheetId="2" r:id="rId2"/>
    <sheet name="Sheet3" sheetId="3" r:id="rId3"/>
  </sheets>
  <definedNames>
    <definedName name="_xlnm.Print_Area" localSheetId="0">'021'!$A$1:$V$46</definedName>
    <definedName name="_xlnm.Print_Titles" localSheetId="0">'021'!$1:$6</definedName>
  </definedNames>
  <calcPr fullCalcOnLoad="1"/>
</workbook>
</file>

<file path=xl/sharedStrings.xml><?xml version="1.0" encoding="utf-8"?>
<sst xmlns="http://schemas.openxmlformats.org/spreadsheetml/2006/main" count="285" uniqueCount="58">
  <si>
    <t>BOWLING GREEN STATE UNIVERSITY</t>
  </si>
  <si>
    <t>STUDENT FLOW MODEL</t>
  </si>
  <si>
    <t>Gender</t>
  </si>
  <si>
    <t>Ethnicity</t>
  </si>
  <si>
    <t>College</t>
  </si>
  <si>
    <t>Class</t>
  </si>
  <si>
    <t>Semester</t>
  </si>
  <si>
    <t>Total</t>
  </si>
  <si>
    <t>Female</t>
  </si>
  <si>
    <t>Male</t>
  </si>
  <si>
    <t>Afr Am/Bl</t>
  </si>
  <si>
    <t>Hisp Am</t>
  </si>
  <si>
    <t>White/Cau</t>
  </si>
  <si>
    <t>Unkn/Oth</t>
  </si>
  <si>
    <t>FIR</t>
  </si>
  <si>
    <t>A&amp;S</t>
  </si>
  <si>
    <t>BA</t>
  </si>
  <si>
    <t>EAP</t>
  </si>
  <si>
    <t>HHS</t>
  </si>
  <si>
    <t>TEC</t>
  </si>
  <si>
    <t>ACE</t>
  </si>
  <si>
    <t>Fres</t>
  </si>
  <si>
    <t>Soph</t>
  </si>
  <si>
    <t>Jun</t>
  </si>
  <si>
    <t>Sen</t>
  </si>
  <si>
    <t>ENROLLED</t>
  </si>
  <si>
    <t>FALL 2002 FIRELANDS CAMPUS FULL-TIME NEW FIRST YEAR STUDENTS</t>
  </si>
  <si>
    <t>FALL 2002</t>
  </si>
  <si>
    <t>Am Ind</t>
  </si>
  <si>
    <t>Asia/Pac</t>
  </si>
  <si>
    <t>SPRING 2003</t>
  </si>
  <si>
    <t>FIRELANDS CAMPUS</t>
  </si>
  <si>
    <t>% ENR</t>
  </si>
  <si>
    <t>CUM GPA</t>
  </si>
  <si>
    <t>CUM HRS</t>
  </si>
  <si>
    <t>MAIN CAMPUS</t>
  </si>
  <si>
    <t>SUMMER 2003</t>
  </si>
  <si>
    <t>FALL 2003</t>
  </si>
  <si>
    <t>SPRING 2004</t>
  </si>
  <si>
    <t>MUS</t>
  </si>
  <si>
    <t>GRAD</t>
  </si>
  <si>
    <t>CUM GRAD</t>
  </si>
  <si>
    <t>CUM % GRAD</t>
  </si>
  <si>
    <t>SUMMER 2004</t>
  </si>
  <si>
    <t>FALL 2004</t>
  </si>
  <si>
    <t>SPRING 2005</t>
  </si>
  <si>
    <t>SUMMER 2005</t>
  </si>
  <si>
    <t>FALL 2005</t>
  </si>
  <si>
    <t>SPRING 2006</t>
  </si>
  <si>
    <t>FALL 2006</t>
  </si>
  <si>
    <t>SUMMER 2006</t>
  </si>
  <si>
    <t>SPRING 2007</t>
  </si>
  <si>
    <t>SUMMER 2007</t>
  </si>
  <si>
    <t>FALL 2007</t>
  </si>
  <si>
    <t>SPRING 2008</t>
  </si>
  <si>
    <t>SUMMER 2008</t>
  </si>
  <si>
    <t>FALL 2008</t>
  </si>
  <si>
    <t>SPRING 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</si>
</sst>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"/>
  </numFmts>
  <fonts count="22">
    <font>
      <sz val="10"/>
      <name val="Arial"/>
      <family val="2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3" fillId="2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176" fontId="2" fillId="0" borderId="13" xfId="0" applyNumberFormat="1" applyFont="1" applyBorder="1" applyAlignment="1">
      <alignment horizontal="left"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176" fontId="2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20" borderId="12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76" fontId="2" fillId="0" borderId="14" xfId="0" applyNumberFormat="1" applyFont="1" applyBorder="1" applyAlignment="1">
      <alignment horizontal="left"/>
    </xf>
    <xf numFmtId="2" fontId="2" fillId="0" borderId="14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9" fontId="4" fillId="0" borderId="13" xfId="57" applyFont="1" applyBorder="1" applyAlignment="1">
      <alignment horizontal="center"/>
    </xf>
    <xf numFmtId="9" fontId="4" fillId="0" borderId="14" xfId="57" applyFont="1" applyBorder="1" applyAlignment="1">
      <alignment horizontal="center"/>
    </xf>
    <xf numFmtId="9" fontId="4" fillId="0" borderId="0" xfId="57" applyFont="1" applyBorder="1" applyAlignment="1">
      <alignment horizontal="center"/>
    </xf>
    <xf numFmtId="9" fontId="4" fillId="0" borderId="15" xfId="57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76" fontId="4" fillId="0" borderId="13" xfId="57" applyNumberFormat="1" applyFont="1" applyBorder="1" applyAlignment="1">
      <alignment horizontal="center"/>
    </xf>
    <xf numFmtId="176" fontId="4" fillId="0" borderId="14" xfId="57" applyNumberFormat="1" applyFont="1" applyBorder="1" applyAlignment="1">
      <alignment horizontal="center"/>
    </xf>
    <xf numFmtId="176" fontId="4" fillId="0" borderId="15" xfId="57" applyNumberFormat="1" applyFont="1" applyBorder="1" applyAlignment="1">
      <alignment horizontal="center"/>
    </xf>
    <xf numFmtId="176" fontId="4" fillId="0" borderId="0" xfId="57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3" fillId="20" borderId="20" xfId="0" applyFont="1" applyFill="1" applyBorder="1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3" fillId="20" borderId="2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77" fontId="4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83"/>
  <sheetViews>
    <sheetView tabSelected="1" zoomScale="80" zoomScaleNormal="80" zoomScalePageLayoutView="0" workbookViewId="0" topLeftCell="A1">
      <pane ySplit="6" topLeftCell="BM227" activePane="bottomLeft" state="frozen"/>
      <selection pane="topLeft" activeCell="A1" sqref="A1"/>
      <selection pane="bottomLeft" activeCell="A47" sqref="A47:IV47"/>
    </sheetView>
  </sheetViews>
  <sheetFormatPr defaultColWidth="9.140625" defaultRowHeight="12.75"/>
  <cols>
    <col min="1" max="1" width="17.57421875" style="15" bestFit="1" customWidth="1"/>
    <col min="2" max="3" width="7.8515625" style="16" customWidth="1"/>
    <col min="4" max="4" width="7.57421875" style="16" customWidth="1"/>
    <col min="5" max="5" width="8.140625" style="16" customWidth="1"/>
    <col min="6" max="6" width="6.7109375" style="16" customWidth="1"/>
    <col min="7" max="7" width="7.28125" style="16" customWidth="1"/>
    <col min="8" max="8" width="6.7109375" style="16" customWidth="1"/>
    <col min="9" max="10" width="7.421875" style="16" customWidth="1"/>
    <col min="11" max="11" width="5.140625" style="16" customWidth="1"/>
    <col min="12" max="12" width="6.28125" style="16" bestFit="1" customWidth="1"/>
    <col min="13" max="22" width="5.140625" style="16" customWidth="1"/>
    <col min="23" max="16384" width="9.140625" style="15" customWidth="1"/>
  </cols>
  <sheetData>
    <row r="1" spans="1:33" s="1" customFormat="1" ht="1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</row>
    <row r="2" spans="1:33" s="1" customFormat="1" ht="1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1:33" s="1" customFormat="1" ht="15" customHeight="1">
      <c r="A3" s="78" t="s">
        <v>26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84" s="5" customFormat="1" ht="12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</row>
    <row r="5" spans="1:22" s="7" customFormat="1" ht="12.75" customHeight="1">
      <c r="A5" s="41"/>
      <c r="B5" s="6"/>
      <c r="C5" s="75" t="s">
        <v>2</v>
      </c>
      <c r="D5" s="76"/>
      <c r="E5" s="75" t="s">
        <v>3</v>
      </c>
      <c r="F5" s="77"/>
      <c r="G5" s="77"/>
      <c r="H5" s="77"/>
      <c r="I5" s="77"/>
      <c r="J5" s="76"/>
      <c r="K5" s="75" t="s">
        <v>4</v>
      </c>
      <c r="L5" s="77"/>
      <c r="M5" s="77"/>
      <c r="N5" s="77"/>
      <c r="O5" s="77"/>
      <c r="P5" s="77"/>
      <c r="Q5" s="77"/>
      <c r="R5" s="76"/>
      <c r="S5" s="75" t="s">
        <v>5</v>
      </c>
      <c r="T5" s="77"/>
      <c r="U5" s="77"/>
      <c r="V5" s="76"/>
    </row>
    <row r="6" spans="1:22" s="7" customFormat="1" ht="21" customHeight="1">
      <c r="A6" s="8" t="s">
        <v>6</v>
      </c>
      <c r="B6" s="8" t="s">
        <v>7</v>
      </c>
      <c r="C6" s="9" t="s">
        <v>8</v>
      </c>
      <c r="D6" s="9" t="s">
        <v>9</v>
      </c>
      <c r="E6" s="40" t="s">
        <v>10</v>
      </c>
      <c r="F6" s="40" t="s">
        <v>28</v>
      </c>
      <c r="G6" s="40" t="s">
        <v>29</v>
      </c>
      <c r="H6" s="40" t="s">
        <v>11</v>
      </c>
      <c r="I6" s="40" t="s">
        <v>12</v>
      </c>
      <c r="J6" s="40" t="s">
        <v>13</v>
      </c>
      <c r="K6" s="9" t="s">
        <v>14</v>
      </c>
      <c r="L6" s="9" t="s">
        <v>15</v>
      </c>
      <c r="M6" s="9" t="s">
        <v>16</v>
      </c>
      <c r="N6" s="9" t="s">
        <v>17</v>
      </c>
      <c r="O6" s="9" t="s">
        <v>18</v>
      </c>
      <c r="P6" s="9" t="s">
        <v>39</v>
      </c>
      <c r="Q6" s="9" t="s">
        <v>19</v>
      </c>
      <c r="R6" s="9" t="s">
        <v>20</v>
      </c>
      <c r="S6" s="9" t="s">
        <v>21</v>
      </c>
      <c r="T6" s="9" t="s">
        <v>22</v>
      </c>
      <c r="U6" s="9" t="s">
        <v>23</v>
      </c>
      <c r="V6" s="9" t="s">
        <v>24</v>
      </c>
    </row>
    <row r="7" spans="1:33" s="5" customFormat="1" ht="11.25">
      <c r="A7" s="20"/>
      <c r="B7" s="10"/>
      <c r="C7" s="11"/>
      <c r="D7" s="12"/>
      <c r="E7" s="11"/>
      <c r="F7" s="3"/>
      <c r="G7" s="3"/>
      <c r="H7" s="3"/>
      <c r="I7" s="3"/>
      <c r="J7" s="12"/>
      <c r="K7" s="11"/>
      <c r="L7" s="3"/>
      <c r="M7" s="3"/>
      <c r="N7" s="3"/>
      <c r="O7" s="3"/>
      <c r="P7" s="3"/>
      <c r="Q7" s="3"/>
      <c r="R7" s="12"/>
      <c r="S7" s="11"/>
      <c r="T7" s="3"/>
      <c r="U7" s="3"/>
      <c r="V7" s="12"/>
      <c r="W7" s="13"/>
      <c r="X7" s="2"/>
      <c r="Y7" s="2"/>
      <c r="Z7" s="2"/>
      <c r="AA7" s="2"/>
      <c r="AB7" s="13"/>
      <c r="AC7" s="2"/>
      <c r="AD7" s="2"/>
      <c r="AE7" s="2"/>
      <c r="AF7" s="2"/>
      <c r="AG7" s="14"/>
    </row>
    <row r="8" spans="1:33" s="5" customFormat="1" ht="11.25">
      <c r="A8" s="42" t="s">
        <v>27</v>
      </c>
      <c r="B8" s="10"/>
      <c r="C8" s="11"/>
      <c r="D8" s="12"/>
      <c r="E8" s="11"/>
      <c r="F8" s="3"/>
      <c r="G8" s="3"/>
      <c r="H8" s="3"/>
      <c r="I8" s="3"/>
      <c r="J8" s="12"/>
      <c r="K8" s="11"/>
      <c r="L8" s="3"/>
      <c r="M8" s="3"/>
      <c r="N8" s="3"/>
      <c r="O8" s="3"/>
      <c r="P8" s="3"/>
      <c r="Q8" s="3"/>
      <c r="R8" s="12"/>
      <c r="S8" s="11"/>
      <c r="T8" s="3"/>
      <c r="U8" s="3"/>
      <c r="V8" s="12"/>
      <c r="W8" s="13"/>
      <c r="X8" s="2"/>
      <c r="Y8" s="2"/>
      <c r="Z8" s="2"/>
      <c r="AA8" s="2"/>
      <c r="AB8" s="13"/>
      <c r="AC8" s="2"/>
      <c r="AD8" s="2"/>
      <c r="AE8" s="2"/>
      <c r="AF8" s="2"/>
      <c r="AG8" s="14"/>
    </row>
    <row r="9" spans="1:33" s="5" customFormat="1" ht="11.25">
      <c r="A9" s="20" t="s">
        <v>25</v>
      </c>
      <c r="B9" s="10">
        <v>257</v>
      </c>
      <c r="C9" s="11">
        <v>161</v>
      </c>
      <c r="D9" s="12">
        <v>96</v>
      </c>
      <c r="E9" s="11">
        <v>21</v>
      </c>
      <c r="F9" s="3">
        <v>2</v>
      </c>
      <c r="G9" s="3">
        <v>3</v>
      </c>
      <c r="H9" s="3">
        <v>7</v>
      </c>
      <c r="I9" s="3">
        <v>207</v>
      </c>
      <c r="J9" s="12">
        <v>17</v>
      </c>
      <c r="K9" s="11">
        <v>182</v>
      </c>
      <c r="L9" s="3">
        <v>6</v>
      </c>
      <c r="M9" s="3"/>
      <c r="N9" s="3">
        <v>54</v>
      </c>
      <c r="O9" s="3">
        <v>10</v>
      </c>
      <c r="P9" s="3"/>
      <c r="Q9" s="3">
        <v>5</v>
      </c>
      <c r="R9" s="12"/>
      <c r="S9" s="11">
        <v>257</v>
      </c>
      <c r="T9" s="3"/>
      <c r="U9" s="3"/>
      <c r="V9" s="12"/>
      <c r="W9" s="13"/>
      <c r="X9" s="2"/>
      <c r="Y9" s="2"/>
      <c r="Z9" s="2"/>
      <c r="AA9" s="2"/>
      <c r="AB9" s="13"/>
      <c r="AC9" s="2"/>
      <c r="AD9" s="2"/>
      <c r="AE9" s="2"/>
      <c r="AF9" s="2"/>
      <c r="AG9" s="14"/>
    </row>
    <row r="10" spans="1:22" ht="11.25">
      <c r="A10" s="43"/>
      <c r="B10" s="17"/>
      <c r="C10" s="18"/>
      <c r="D10" s="17"/>
      <c r="E10" s="18"/>
      <c r="F10" s="18"/>
      <c r="G10" s="18"/>
      <c r="H10" s="18"/>
      <c r="I10" s="18"/>
      <c r="J10" s="17"/>
      <c r="K10" s="18"/>
      <c r="L10" s="18"/>
      <c r="M10" s="18"/>
      <c r="N10" s="18"/>
      <c r="O10" s="18"/>
      <c r="P10" s="18"/>
      <c r="Q10" s="18"/>
      <c r="R10" s="17"/>
      <c r="S10" s="18"/>
      <c r="T10" s="18"/>
      <c r="U10" s="18"/>
      <c r="V10" s="17"/>
    </row>
    <row r="11" spans="1:22" ht="11.25">
      <c r="A11" s="19" t="s">
        <v>30</v>
      </c>
      <c r="B11" s="20"/>
      <c r="C11" s="13"/>
      <c r="D11" s="14"/>
      <c r="E11" s="13"/>
      <c r="F11" s="2"/>
      <c r="G11" s="2"/>
      <c r="H11" s="2"/>
      <c r="I11" s="2"/>
      <c r="J11" s="14"/>
      <c r="K11" s="2"/>
      <c r="L11" s="2"/>
      <c r="M11" s="2"/>
      <c r="N11" s="2"/>
      <c r="O11" s="2"/>
      <c r="P11" s="2"/>
      <c r="Q11" s="2"/>
      <c r="R11" s="14"/>
      <c r="S11" s="2"/>
      <c r="T11" s="2"/>
      <c r="U11" s="2"/>
      <c r="V11" s="17"/>
    </row>
    <row r="12" spans="1:22" ht="11.25">
      <c r="A12" s="19" t="s">
        <v>31</v>
      </c>
      <c r="B12" s="20"/>
      <c r="C12" s="13"/>
      <c r="D12" s="14"/>
      <c r="E12" s="13"/>
      <c r="F12" s="2"/>
      <c r="G12" s="2"/>
      <c r="H12" s="2"/>
      <c r="I12" s="2"/>
      <c r="J12" s="14"/>
      <c r="K12" s="2"/>
      <c r="L12" s="2"/>
      <c r="M12" s="2"/>
      <c r="N12" s="2"/>
      <c r="O12" s="2"/>
      <c r="P12" s="2"/>
      <c r="Q12" s="2"/>
      <c r="R12" s="14"/>
      <c r="S12" s="2"/>
      <c r="T12" s="2"/>
      <c r="U12" s="2"/>
      <c r="V12" s="17"/>
    </row>
    <row r="13" spans="1:22" ht="11.25">
      <c r="A13" s="21" t="s">
        <v>25</v>
      </c>
      <c r="B13" s="10">
        <v>130</v>
      </c>
      <c r="C13" s="11">
        <v>78</v>
      </c>
      <c r="D13" s="12">
        <v>52</v>
      </c>
      <c r="E13" s="11">
        <v>10</v>
      </c>
      <c r="F13" s="3">
        <v>2</v>
      </c>
      <c r="G13" s="3">
        <v>2</v>
      </c>
      <c r="H13" s="3">
        <v>4</v>
      </c>
      <c r="I13" s="3">
        <v>103</v>
      </c>
      <c r="J13" s="12">
        <v>9</v>
      </c>
      <c r="K13" s="3">
        <v>130</v>
      </c>
      <c r="L13" s="3"/>
      <c r="M13" s="3"/>
      <c r="N13" s="3"/>
      <c r="O13" s="3"/>
      <c r="P13" s="3"/>
      <c r="Q13" s="3"/>
      <c r="R13" s="12"/>
      <c r="S13" s="3">
        <v>129</v>
      </c>
      <c r="T13" s="3">
        <v>1</v>
      </c>
      <c r="U13" s="3"/>
      <c r="V13" s="17"/>
    </row>
    <row r="14" spans="1:22" ht="11.25">
      <c r="A14" s="22" t="s">
        <v>32</v>
      </c>
      <c r="B14" s="23">
        <f aca="true" t="shared" si="0" ref="B14:K14">B13/B$9</f>
        <v>0.5058365758754864</v>
      </c>
      <c r="C14" s="24">
        <f t="shared" si="0"/>
        <v>0.484472049689441</v>
      </c>
      <c r="D14" s="25">
        <f t="shared" si="0"/>
        <v>0.5416666666666666</v>
      </c>
      <c r="E14" s="24">
        <f t="shared" si="0"/>
        <v>0.47619047619047616</v>
      </c>
      <c r="F14" s="28">
        <f t="shared" si="0"/>
        <v>1</v>
      </c>
      <c r="G14" s="28">
        <f t="shared" si="0"/>
        <v>0.6666666666666666</v>
      </c>
      <c r="H14" s="28">
        <f t="shared" si="0"/>
        <v>0.5714285714285714</v>
      </c>
      <c r="I14" s="28">
        <f t="shared" si="0"/>
        <v>0.4975845410628019</v>
      </c>
      <c r="J14" s="25">
        <f t="shared" si="0"/>
        <v>0.5294117647058824</v>
      </c>
      <c r="K14" s="25">
        <f t="shared" si="0"/>
        <v>0.7142857142857143</v>
      </c>
      <c r="L14" s="28"/>
      <c r="M14" s="28"/>
      <c r="N14" s="28"/>
      <c r="O14" s="28"/>
      <c r="P14" s="28"/>
      <c r="Q14" s="28"/>
      <c r="R14" s="25"/>
      <c r="S14" s="28"/>
      <c r="T14" s="28"/>
      <c r="U14" s="28"/>
      <c r="V14" s="17"/>
    </row>
    <row r="15" spans="1:22" s="29" customFormat="1" ht="11.25">
      <c r="A15" s="26" t="s">
        <v>33</v>
      </c>
      <c r="B15" s="30">
        <v>2.2</v>
      </c>
      <c r="C15" s="31">
        <v>2.2</v>
      </c>
      <c r="D15" s="32">
        <v>2.2</v>
      </c>
      <c r="E15" s="31">
        <v>1.6</v>
      </c>
      <c r="F15" s="33">
        <v>2.8</v>
      </c>
      <c r="G15" s="33">
        <v>3</v>
      </c>
      <c r="H15" s="33">
        <v>2</v>
      </c>
      <c r="I15" s="33">
        <v>2.3</v>
      </c>
      <c r="J15" s="32">
        <v>2.5</v>
      </c>
      <c r="K15" s="33">
        <v>2.2</v>
      </c>
      <c r="L15" s="33"/>
      <c r="M15" s="33"/>
      <c r="N15" s="33"/>
      <c r="O15" s="33"/>
      <c r="P15" s="33"/>
      <c r="Q15" s="33"/>
      <c r="R15" s="32"/>
      <c r="S15" s="33">
        <v>2.2</v>
      </c>
      <c r="T15" s="33">
        <v>3.6</v>
      </c>
      <c r="U15" s="33"/>
      <c r="V15" s="38"/>
    </row>
    <row r="16" spans="1:22" ht="11.25">
      <c r="A16" s="21" t="s">
        <v>34</v>
      </c>
      <c r="B16" s="10">
        <v>11</v>
      </c>
      <c r="C16" s="11">
        <v>10</v>
      </c>
      <c r="D16" s="12">
        <v>11</v>
      </c>
      <c r="E16" s="11">
        <v>5</v>
      </c>
      <c r="F16" s="3">
        <v>14</v>
      </c>
      <c r="G16" s="3">
        <v>12</v>
      </c>
      <c r="H16" s="3">
        <v>7</v>
      </c>
      <c r="I16" s="3">
        <v>11</v>
      </c>
      <c r="J16" s="12">
        <v>13</v>
      </c>
      <c r="K16" s="3">
        <v>11</v>
      </c>
      <c r="L16" s="3"/>
      <c r="M16" s="3"/>
      <c r="N16" s="3"/>
      <c r="O16" s="3"/>
      <c r="P16" s="3"/>
      <c r="Q16" s="3"/>
      <c r="R16" s="12"/>
      <c r="S16" s="3">
        <v>10</v>
      </c>
      <c r="T16" s="3">
        <v>32</v>
      </c>
      <c r="U16" s="3"/>
      <c r="V16" s="17"/>
    </row>
    <row r="17" spans="1:22" ht="11.25">
      <c r="A17" s="19" t="s">
        <v>35</v>
      </c>
      <c r="B17" s="10"/>
      <c r="C17" s="11"/>
      <c r="D17" s="12"/>
      <c r="E17" s="11"/>
      <c r="F17" s="3"/>
      <c r="G17" s="3"/>
      <c r="H17" s="3"/>
      <c r="I17" s="3"/>
      <c r="J17" s="12"/>
      <c r="K17" s="3"/>
      <c r="L17" s="3"/>
      <c r="M17" s="3"/>
      <c r="N17" s="3"/>
      <c r="O17" s="3"/>
      <c r="P17" s="3"/>
      <c r="Q17" s="3"/>
      <c r="R17" s="12"/>
      <c r="S17" s="3"/>
      <c r="T17" s="3"/>
      <c r="U17" s="3"/>
      <c r="V17" s="17"/>
    </row>
    <row r="18" spans="1:22" ht="11.25">
      <c r="A18" s="21" t="s">
        <v>25</v>
      </c>
      <c r="B18" s="10">
        <v>68</v>
      </c>
      <c r="C18" s="11">
        <v>50</v>
      </c>
      <c r="D18" s="12">
        <v>18</v>
      </c>
      <c r="E18" s="11">
        <v>2</v>
      </c>
      <c r="F18" s="3"/>
      <c r="G18" s="3">
        <v>1</v>
      </c>
      <c r="H18" s="3">
        <v>2</v>
      </c>
      <c r="I18" s="3">
        <v>59</v>
      </c>
      <c r="J18" s="12">
        <v>4</v>
      </c>
      <c r="K18" s="3"/>
      <c r="L18" s="3">
        <v>6</v>
      </c>
      <c r="M18" s="3"/>
      <c r="N18" s="3">
        <v>52</v>
      </c>
      <c r="O18" s="3">
        <v>6</v>
      </c>
      <c r="P18" s="3"/>
      <c r="Q18" s="3">
        <v>4</v>
      </c>
      <c r="R18" s="12"/>
      <c r="S18" s="3">
        <v>67</v>
      </c>
      <c r="T18" s="3">
        <v>1</v>
      </c>
      <c r="U18" s="3"/>
      <c r="V18" s="17"/>
    </row>
    <row r="19" spans="1:22" ht="11.25">
      <c r="A19" s="21" t="s">
        <v>32</v>
      </c>
      <c r="B19" s="23">
        <f>B18/B$9</f>
        <v>0.26459143968871596</v>
      </c>
      <c r="C19" s="24">
        <f aca="true" t="shared" si="1" ref="C19:J19">C18/C$9</f>
        <v>0.3105590062111801</v>
      </c>
      <c r="D19" s="25">
        <f t="shared" si="1"/>
        <v>0.1875</v>
      </c>
      <c r="E19" s="24">
        <f t="shared" si="1"/>
        <v>0.09523809523809523</v>
      </c>
      <c r="F19" s="28"/>
      <c r="G19" s="28">
        <f t="shared" si="1"/>
        <v>0.3333333333333333</v>
      </c>
      <c r="H19" s="28">
        <f t="shared" si="1"/>
        <v>0.2857142857142857</v>
      </c>
      <c r="I19" s="28">
        <f t="shared" si="1"/>
        <v>0.28502415458937197</v>
      </c>
      <c r="J19" s="25">
        <f t="shared" si="1"/>
        <v>0.23529411764705882</v>
      </c>
      <c r="K19" s="28"/>
      <c r="L19" s="28"/>
      <c r="M19" s="28"/>
      <c r="N19" s="28"/>
      <c r="O19" s="3"/>
      <c r="P19" s="3"/>
      <c r="Q19" s="3"/>
      <c r="R19" s="12"/>
      <c r="S19" s="3"/>
      <c r="T19" s="3"/>
      <c r="U19" s="3"/>
      <c r="V19" s="17"/>
    </row>
    <row r="20" spans="1:22" ht="11.25">
      <c r="A20" s="26" t="s">
        <v>33</v>
      </c>
      <c r="B20" s="30">
        <v>2.7</v>
      </c>
      <c r="C20" s="31">
        <v>2.7</v>
      </c>
      <c r="D20" s="32">
        <v>2.5</v>
      </c>
      <c r="E20" s="31">
        <v>2</v>
      </c>
      <c r="F20" s="33"/>
      <c r="G20" s="33">
        <v>2.8</v>
      </c>
      <c r="H20" s="33">
        <v>2.3</v>
      </c>
      <c r="I20" s="33">
        <v>2.7</v>
      </c>
      <c r="J20" s="32">
        <v>2.2</v>
      </c>
      <c r="K20" s="33"/>
      <c r="L20" s="33">
        <v>3</v>
      </c>
      <c r="M20" s="33"/>
      <c r="N20" s="33">
        <v>2.6</v>
      </c>
      <c r="O20" s="33">
        <v>2.5</v>
      </c>
      <c r="P20" s="33"/>
      <c r="Q20" s="33">
        <v>2.9</v>
      </c>
      <c r="R20" s="32"/>
      <c r="S20" s="33">
        <v>2.7</v>
      </c>
      <c r="T20" s="33">
        <v>2.7</v>
      </c>
      <c r="U20" s="33"/>
      <c r="V20" s="17"/>
    </row>
    <row r="21" spans="1:22" ht="11.25">
      <c r="A21" s="21" t="s">
        <v>34</v>
      </c>
      <c r="B21" s="12">
        <v>11</v>
      </c>
      <c r="C21" s="3">
        <v>12</v>
      </c>
      <c r="D21" s="12">
        <v>10</v>
      </c>
      <c r="E21" s="3">
        <v>7</v>
      </c>
      <c r="F21" s="3"/>
      <c r="G21" s="3">
        <v>10</v>
      </c>
      <c r="H21" s="3">
        <v>8</v>
      </c>
      <c r="I21" s="3">
        <v>12</v>
      </c>
      <c r="J21" s="12">
        <v>10</v>
      </c>
      <c r="K21" s="3"/>
      <c r="L21" s="3">
        <v>12</v>
      </c>
      <c r="M21" s="3"/>
      <c r="N21" s="3">
        <v>11</v>
      </c>
      <c r="O21" s="3">
        <v>11</v>
      </c>
      <c r="P21" s="3"/>
      <c r="Q21" s="3">
        <v>13</v>
      </c>
      <c r="R21" s="12"/>
      <c r="S21" s="3">
        <v>11</v>
      </c>
      <c r="T21" s="3">
        <v>35</v>
      </c>
      <c r="U21" s="3"/>
      <c r="V21" s="17"/>
    </row>
    <row r="22" spans="1:22" ht="11.25">
      <c r="A22" s="43"/>
      <c r="B22" s="17"/>
      <c r="D22" s="17"/>
      <c r="J22" s="17"/>
      <c r="R22" s="17"/>
      <c r="V22" s="17"/>
    </row>
    <row r="23" spans="1:22" ht="11.25">
      <c r="A23" s="19" t="s">
        <v>36</v>
      </c>
      <c r="B23" s="20"/>
      <c r="C23" s="13"/>
      <c r="D23" s="14"/>
      <c r="E23" s="13"/>
      <c r="F23" s="2"/>
      <c r="G23" s="2"/>
      <c r="H23" s="2"/>
      <c r="I23" s="2"/>
      <c r="J23" s="14"/>
      <c r="K23" s="2"/>
      <c r="L23" s="2"/>
      <c r="M23" s="2"/>
      <c r="N23" s="2"/>
      <c r="O23" s="2"/>
      <c r="P23" s="2"/>
      <c r="Q23" s="2"/>
      <c r="R23" s="14"/>
      <c r="S23" s="2"/>
      <c r="T23" s="2"/>
      <c r="U23" s="2"/>
      <c r="V23" s="17"/>
    </row>
    <row r="24" spans="1:22" ht="11.25">
      <c r="A24" s="19" t="s">
        <v>31</v>
      </c>
      <c r="B24" s="20"/>
      <c r="C24" s="13"/>
      <c r="D24" s="14"/>
      <c r="E24" s="13"/>
      <c r="F24" s="2"/>
      <c r="G24" s="2"/>
      <c r="H24" s="2"/>
      <c r="I24" s="2"/>
      <c r="J24" s="14"/>
      <c r="K24" s="2"/>
      <c r="L24" s="2"/>
      <c r="M24" s="2"/>
      <c r="N24" s="2"/>
      <c r="O24" s="2"/>
      <c r="P24" s="2"/>
      <c r="Q24" s="2"/>
      <c r="R24" s="14"/>
      <c r="S24" s="2"/>
      <c r="T24" s="2"/>
      <c r="U24" s="2"/>
      <c r="V24" s="17"/>
    </row>
    <row r="25" spans="1:22" ht="11.25">
      <c r="A25" s="21" t="s">
        <v>25</v>
      </c>
      <c r="B25" s="10">
        <v>19</v>
      </c>
      <c r="C25" s="11">
        <v>14</v>
      </c>
      <c r="D25" s="12">
        <v>5</v>
      </c>
      <c r="E25" s="11">
        <v>1</v>
      </c>
      <c r="F25" s="3">
        <v>1</v>
      </c>
      <c r="G25" s="3"/>
      <c r="H25" s="3">
        <v>1</v>
      </c>
      <c r="I25" s="3">
        <v>14</v>
      </c>
      <c r="J25" s="12">
        <v>2</v>
      </c>
      <c r="K25" s="3">
        <v>19</v>
      </c>
      <c r="L25" s="3"/>
      <c r="M25" s="3"/>
      <c r="N25" s="3"/>
      <c r="O25" s="3"/>
      <c r="P25" s="3"/>
      <c r="Q25" s="3"/>
      <c r="R25" s="12"/>
      <c r="S25" s="3">
        <v>19</v>
      </c>
      <c r="T25" s="3"/>
      <c r="U25" s="3"/>
      <c r="V25" s="17"/>
    </row>
    <row r="26" spans="1:22" ht="11.25">
      <c r="A26" s="22" t="s">
        <v>32</v>
      </c>
      <c r="B26" s="23">
        <f>B25/B$9</f>
        <v>0.07392996108949416</v>
      </c>
      <c r="C26" s="24">
        <f>C25/C$9</f>
        <v>0.08695652173913043</v>
      </c>
      <c r="D26" s="25">
        <f>D25/D$9</f>
        <v>0.052083333333333336</v>
      </c>
      <c r="E26" s="24">
        <f>E25/E$9</f>
        <v>0.047619047619047616</v>
      </c>
      <c r="F26" s="28">
        <f>F25/F$9</f>
        <v>0.5</v>
      </c>
      <c r="G26" s="28"/>
      <c r="H26" s="28">
        <f>H25/H$9</f>
        <v>0.14285714285714285</v>
      </c>
      <c r="I26" s="28">
        <f>I25/I$9</f>
        <v>0.06763285024154589</v>
      </c>
      <c r="J26" s="25">
        <f>J25/J$9</f>
        <v>0.11764705882352941</v>
      </c>
      <c r="K26" s="25">
        <f>K25/K$9</f>
        <v>0.1043956043956044</v>
      </c>
      <c r="L26" s="28"/>
      <c r="M26" s="28"/>
      <c r="N26" s="28"/>
      <c r="O26" s="28"/>
      <c r="P26" s="28"/>
      <c r="Q26" s="28"/>
      <c r="R26" s="25"/>
      <c r="S26" s="28"/>
      <c r="T26" s="28"/>
      <c r="U26" s="28"/>
      <c r="V26" s="17"/>
    </row>
    <row r="27" spans="1:22" s="29" customFormat="1" ht="11.25">
      <c r="A27" s="26" t="s">
        <v>33</v>
      </c>
      <c r="B27" s="30">
        <v>2.7</v>
      </c>
      <c r="C27" s="31">
        <v>2.8</v>
      </c>
      <c r="D27" s="32">
        <v>2.5</v>
      </c>
      <c r="E27" s="31">
        <v>2.7</v>
      </c>
      <c r="F27" s="33">
        <v>2.6</v>
      </c>
      <c r="G27" s="33"/>
      <c r="H27" s="33">
        <v>1.3</v>
      </c>
      <c r="I27" s="33">
        <v>2.6</v>
      </c>
      <c r="J27" s="32">
        <v>3.9</v>
      </c>
      <c r="K27" s="33">
        <v>2.7</v>
      </c>
      <c r="L27" s="33"/>
      <c r="M27" s="33"/>
      <c r="N27" s="33"/>
      <c r="O27" s="33"/>
      <c r="P27" s="33"/>
      <c r="Q27" s="33"/>
      <c r="R27" s="32"/>
      <c r="S27" s="33">
        <v>2.7</v>
      </c>
      <c r="T27" s="33"/>
      <c r="U27" s="33"/>
      <c r="V27" s="38"/>
    </row>
    <row r="28" spans="1:22" ht="11.25">
      <c r="A28" s="21" t="s">
        <v>34</v>
      </c>
      <c r="B28" s="10">
        <v>24</v>
      </c>
      <c r="C28" s="11">
        <v>25</v>
      </c>
      <c r="D28" s="12">
        <v>20</v>
      </c>
      <c r="E28" s="11">
        <v>27</v>
      </c>
      <c r="F28" s="3">
        <v>28</v>
      </c>
      <c r="G28" s="3"/>
      <c r="H28" s="3">
        <v>5</v>
      </c>
      <c r="I28" s="3">
        <v>24</v>
      </c>
      <c r="J28" s="12">
        <v>28</v>
      </c>
      <c r="K28" s="3">
        <v>24</v>
      </c>
      <c r="L28" s="3"/>
      <c r="M28" s="3"/>
      <c r="N28" s="3"/>
      <c r="O28" s="3"/>
      <c r="P28" s="3"/>
      <c r="Q28" s="3"/>
      <c r="R28" s="12"/>
      <c r="S28" s="3">
        <v>24</v>
      </c>
      <c r="T28" s="3"/>
      <c r="U28" s="3"/>
      <c r="V28" s="17"/>
    </row>
    <row r="29" spans="1:22" ht="11.25">
      <c r="A29" s="19" t="s">
        <v>35</v>
      </c>
      <c r="B29" s="10"/>
      <c r="C29" s="11"/>
      <c r="D29" s="12"/>
      <c r="E29" s="11"/>
      <c r="F29" s="3"/>
      <c r="G29" s="3"/>
      <c r="H29" s="3"/>
      <c r="I29" s="3"/>
      <c r="J29" s="12"/>
      <c r="K29" s="3"/>
      <c r="L29" s="3"/>
      <c r="M29" s="3"/>
      <c r="N29" s="3"/>
      <c r="O29" s="3"/>
      <c r="P29" s="3"/>
      <c r="Q29" s="3"/>
      <c r="R29" s="12"/>
      <c r="S29" s="3"/>
      <c r="T29" s="3"/>
      <c r="U29" s="3"/>
      <c r="V29" s="17"/>
    </row>
    <row r="30" spans="1:22" ht="11.25">
      <c r="A30" s="21" t="s">
        <v>25</v>
      </c>
      <c r="B30" s="10">
        <v>22</v>
      </c>
      <c r="C30" s="11">
        <v>18</v>
      </c>
      <c r="D30" s="12">
        <v>4</v>
      </c>
      <c r="E30" s="11">
        <v>1</v>
      </c>
      <c r="F30" s="3"/>
      <c r="G30" s="3"/>
      <c r="H30" s="3"/>
      <c r="I30" s="3">
        <v>20</v>
      </c>
      <c r="J30" s="12">
        <v>1</v>
      </c>
      <c r="K30" s="3"/>
      <c r="L30" s="3">
        <v>3</v>
      </c>
      <c r="M30" s="3">
        <v>1</v>
      </c>
      <c r="N30" s="3">
        <v>16</v>
      </c>
      <c r="O30" s="3">
        <v>1</v>
      </c>
      <c r="P30" s="3"/>
      <c r="Q30" s="3">
        <v>1</v>
      </c>
      <c r="R30" s="12"/>
      <c r="S30" s="3">
        <v>15</v>
      </c>
      <c r="T30" s="3">
        <v>7</v>
      </c>
      <c r="U30" s="3"/>
      <c r="V30" s="17"/>
    </row>
    <row r="31" spans="1:22" ht="11.25">
      <c r="A31" s="21" t="s">
        <v>32</v>
      </c>
      <c r="B31" s="23">
        <f>B30/B$9</f>
        <v>0.08560311284046693</v>
      </c>
      <c r="C31" s="24">
        <f>C30/C$9</f>
        <v>0.11180124223602485</v>
      </c>
      <c r="D31" s="25">
        <f>D30/D$9</f>
        <v>0.041666666666666664</v>
      </c>
      <c r="E31" s="24">
        <f>E30/E$9</f>
        <v>0.047619047619047616</v>
      </c>
      <c r="F31" s="28"/>
      <c r="G31" s="28"/>
      <c r="H31" s="28"/>
      <c r="I31" s="28">
        <f>I30/I$9</f>
        <v>0.0966183574879227</v>
      </c>
      <c r="J31" s="25">
        <f>J30/J$9</f>
        <v>0.058823529411764705</v>
      </c>
      <c r="K31" s="28"/>
      <c r="L31" s="28"/>
      <c r="M31" s="28"/>
      <c r="N31" s="28"/>
      <c r="O31" s="3"/>
      <c r="P31" s="3"/>
      <c r="Q31" s="3"/>
      <c r="R31" s="12"/>
      <c r="S31" s="3"/>
      <c r="T31" s="3"/>
      <c r="U31" s="3"/>
      <c r="V31" s="17"/>
    </row>
    <row r="32" spans="1:22" ht="11.25">
      <c r="A32" s="26" t="s">
        <v>33</v>
      </c>
      <c r="B32" s="30">
        <v>2.8</v>
      </c>
      <c r="C32" s="31">
        <v>2.9</v>
      </c>
      <c r="D32" s="32">
        <v>2.4</v>
      </c>
      <c r="E32" s="31">
        <v>1.7</v>
      </c>
      <c r="F32" s="33"/>
      <c r="G32" s="33"/>
      <c r="H32" s="33"/>
      <c r="I32" s="33">
        <v>2.9</v>
      </c>
      <c r="J32" s="32">
        <v>1.5</v>
      </c>
      <c r="K32" s="33"/>
      <c r="L32" s="33">
        <v>2.9</v>
      </c>
      <c r="M32" s="33">
        <v>3.5</v>
      </c>
      <c r="N32" s="33">
        <v>2.8</v>
      </c>
      <c r="O32" s="33">
        <v>2.4</v>
      </c>
      <c r="P32" s="33"/>
      <c r="Q32" s="33">
        <v>1.6</v>
      </c>
      <c r="R32" s="32"/>
      <c r="S32" s="33">
        <v>2.7</v>
      </c>
      <c r="T32" s="33">
        <v>3</v>
      </c>
      <c r="U32" s="33"/>
      <c r="V32" s="17"/>
    </row>
    <row r="33" spans="1:22" ht="11.25">
      <c r="A33" s="21" t="s">
        <v>34</v>
      </c>
      <c r="B33" s="12">
        <v>26</v>
      </c>
      <c r="C33" s="3">
        <v>26</v>
      </c>
      <c r="D33" s="12">
        <v>25</v>
      </c>
      <c r="E33" s="3">
        <v>28</v>
      </c>
      <c r="F33" s="3"/>
      <c r="G33" s="3"/>
      <c r="H33" s="3"/>
      <c r="I33" s="3">
        <v>27</v>
      </c>
      <c r="J33" s="12">
        <v>14</v>
      </c>
      <c r="K33" s="3"/>
      <c r="L33" s="3">
        <v>25</v>
      </c>
      <c r="M33" s="3">
        <v>49</v>
      </c>
      <c r="N33" s="3">
        <v>25</v>
      </c>
      <c r="O33" s="3">
        <v>31</v>
      </c>
      <c r="P33" s="3"/>
      <c r="Q33" s="3">
        <v>14</v>
      </c>
      <c r="R33" s="12"/>
      <c r="S33" s="3">
        <v>22</v>
      </c>
      <c r="T33" s="3">
        <v>34</v>
      </c>
      <c r="U33" s="3"/>
      <c r="V33" s="17"/>
    </row>
    <row r="34" spans="1:22" s="45" customFormat="1" ht="11.25">
      <c r="A34" s="44"/>
      <c r="B34" s="36"/>
      <c r="C34" s="37"/>
      <c r="D34" s="36"/>
      <c r="E34" s="37"/>
      <c r="F34" s="37"/>
      <c r="G34" s="37"/>
      <c r="H34" s="37"/>
      <c r="I34" s="37"/>
      <c r="J34" s="36"/>
      <c r="K34" s="37"/>
      <c r="L34" s="37"/>
      <c r="M34" s="37"/>
      <c r="N34" s="37"/>
      <c r="O34" s="37"/>
      <c r="P34" s="37"/>
      <c r="Q34" s="37"/>
      <c r="R34" s="36"/>
      <c r="S34" s="37"/>
      <c r="T34" s="37"/>
      <c r="U34" s="37"/>
      <c r="V34" s="39"/>
    </row>
    <row r="35" spans="1:22" ht="11.25">
      <c r="A35" s="43"/>
      <c r="B35" s="17"/>
      <c r="D35" s="17"/>
      <c r="J35" s="17"/>
      <c r="R35" s="17"/>
      <c r="V35" s="17"/>
    </row>
    <row r="36" spans="1:22" ht="11.25">
      <c r="A36" s="19" t="s">
        <v>37</v>
      </c>
      <c r="B36" s="20"/>
      <c r="C36" s="13"/>
      <c r="D36" s="14"/>
      <c r="E36" s="13"/>
      <c r="F36" s="2"/>
      <c r="G36" s="2"/>
      <c r="H36" s="2"/>
      <c r="I36" s="2"/>
      <c r="J36" s="14"/>
      <c r="K36" s="2"/>
      <c r="L36" s="2"/>
      <c r="M36" s="2"/>
      <c r="N36" s="2"/>
      <c r="O36" s="2"/>
      <c r="P36" s="2"/>
      <c r="Q36" s="2"/>
      <c r="R36" s="14"/>
      <c r="S36" s="2"/>
      <c r="T36" s="2"/>
      <c r="U36" s="2"/>
      <c r="V36" s="17"/>
    </row>
    <row r="37" spans="1:22" ht="11.25">
      <c r="A37" s="19" t="s">
        <v>31</v>
      </c>
      <c r="B37" s="20"/>
      <c r="C37" s="13"/>
      <c r="D37" s="14"/>
      <c r="E37" s="13"/>
      <c r="F37" s="2"/>
      <c r="G37" s="2"/>
      <c r="H37" s="2"/>
      <c r="I37" s="2"/>
      <c r="J37" s="14"/>
      <c r="K37" s="2"/>
      <c r="L37" s="2"/>
      <c r="M37" s="2"/>
      <c r="N37" s="2"/>
      <c r="O37" s="2"/>
      <c r="P37" s="2"/>
      <c r="Q37" s="2"/>
      <c r="R37" s="14"/>
      <c r="S37" s="2"/>
      <c r="T37" s="2"/>
      <c r="U37" s="2"/>
      <c r="V37" s="17"/>
    </row>
    <row r="38" spans="1:22" ht="11.25">
      <c r="A38" s="21" t="s">
        <v>25</v>
      </c>
      <c r="B38" s="10">
        <v>65</v>
      </c>
      <c r="C38" s="11">
        <v>39</v>
      </c>
      <c r="D38" s="12">
        <v>26</v>
      </c>
      <c r="E38" s="11">
        <v>4</v>
      </c>
      <c r="F38" s="3">
        <v>1</v>
      </c>
      <c r="G38" s="3">
        <v>1</v>
      </c>
      <c r="H38" s="3"/>
      <c r="I38" s="3">
        <v>53</v>
      </c>
      <c r="J38" s="12">
        <v>6</v>
      </c>
      <c r="K38" s="3">
        <v>65</v>
      </c>
      <c r="L38" s="3"/>
      <c r="M38" s="3"/>
      <c r="N38" s="3"/>
      <c r="O38" s="3"/>
      <c r="P38" s="3"/>
      <c r="Q38" s="3"/>
      <c r="R38" s="12"/>
      <c r="S38" s="3">
        <v>48</v>
      </c>
      <c r="T38" s="3">
        <v>17</v>
      </c>
      <c r="U38" s="3"/>
      <c r="V38" s="17"/>
    </row>
    <row r="39" spans="1:22" ht="11.25">
      <c r="A39" s="22" t="s">
        <v>32</v>
      </c>
      <c r="B39" s="23">
        <f aca="true" t="shared" si="2" ref="B39:G39">B38/B$9</f>
        <v>0.2529182879377432</v>
      </c>
      <c r="C39" s="24">
        <f t="shared" si="2"/>
        <v>0.2422360248447205</v>
      </c>
      <c r="D39" s="25">
        <f t="shared" si="2"/>
        <v>0.2708333333333333</v>
      </c>
      <c r="E39" s="24">
        <f t="shared" si="2"/>
        <v>0.19047619047619047</v>
      </c>
      <c r="F39" s="28">
        <f t="shared" si="2"/>
        <v>0.5</v>
      </c>
      <c r="G39" s="28">
        <f t="shared" si="2"/>
        <v>0.3333333333333333</v>
      </c>
      <c r="H39" s="28"/>
      <c r="I39" s="28">
        <f>I38/I$9</f>
        <v>0.2560386473429952</v>
      </c>
      <c r="J39" s="25">
        <f>J38/J$9</f>
        <v>0.35294117647058826</v>
      </c>
      <c r="K39" s="25">
        <f>K38/K$9</f>
        <v>0.35714285714285715</v>
      </c>
      <c r="L39" s="28"/>
      <c r="M39" s="28"/>
      <c r="N39" s="28"/>
      <c r="O39" s="28"/>
      <c r="P39" s="28"/>
      <c r="Q39" s="28"/>
      <c r="R39" s="25"/>
      <c r="S39" s="28"/>
      <c r="T39" s="28"/>
      <c r="U39" s="28"/>
      <c r="V39" s="17"/>
    </row>
    <row r="40" spans="1:22" s="29" customFormat="1" ht="11.25">
      <c r="A40" s="26" t="s">
        <v>33</v>
      </c>
      <c r="B40" s="30">
        <v>2.5</v>
      </c>
      <c r="C40" s="31">
        <v>2.5</v>
      </c>
      <c r="D40" s="32">
        <v>2.5</v>
      </c>
      <c r="E40" s="31">
        <v>2.4</v>
      </c>
      <c r="F40" s="33">
        <v>2.8</v>
      </c>
      <c r="G40" s="33">
        <v>3.6</v>
      </c>
      <c r="H40" s="33"/>
      <c r="I40" s="33">
        <v>2.4</v>
      </c>
      <c r="J40" s="32">
        <v>3</v>
      </c>
      <c r="K40" s="33">
        <v>2.5</v>
      </c>
      <c r="L40" s="33"/>
      <c r="M40" s="33"/>
      <c r="N40" s="33"/>
      <c r="O40" s="33"/>
      <c r="P40" s="33"/>
      <c r="Q40" s="33"/>
      <c r="R40" s="32"/>
      <c r="S40" s="33">
        <v>2.3</v>
      </c>
      <c r="T40" s="33">
        <v>3</v>
      </c>
      <c r="U40" s="33"/>
      <c r="V40" s="38"/>
    </row>
    <row r="41" spans="1:22" ht="11.25">
      <c r="A41" s="21" t="s">
        <v>34</v>
      </c>
      <c r="B41" s="10">
        <v>23</v>
      </c>
      <c r="C41" s="11">
        <v>22</v>
      </c>
      <c r="D41" s="12">
        <v>24</v>
      </c>
      <c r="E41" s="11">
        <v>14</v>
      </c>
      <c r="F41" s="3">
        <v>34</v>
      </c>
      <c r="G41" s="3">
        <v>30</v>
      </c>
      <c r="H41" s="3"/>
      <c r="I41" s="3">
        <v>23</v>
      </c>
      <c r="J41" s="12">
        <v>28</v>
      </c>
      <c r="K41" s="3">
        <v>23</v>
      </c>
      <c r="L41" s="3"/>
      <c r="M41" s="3"/>
      <c r="N41" s="3"/>
      <c r="O41" s="3"/>
      <c r="P41" s="3"/>
      <c r="Q41" s="3"/>
      <c r="R41" s="12"/>
      <c r="S41" s="3">
        <v>20</v>
      </c>
      <c r="T41" s="3">
        <v>33</v>
      </c>
      <c r="U41" s="3"/>
      <c r="V41" s="17"/>
    </row>
    <row r="42" spans="1:22" ht="11.25">
      <c r="A42" s="19" t="s">
        <v>35</v>
      </c>
      <c r="B42" s="10"/>
      <c r="C42" s="11"/>
      <c r="D42" s="12"/>
      <c r="E42" s="11"/>
      <c r="F42" s="3"/>
      <c r="G42" s="3"/>
      <c r="H42" s="3"/>
      <c r="I42" s="3"/>
      <c r="J42" s="12"/>
      <c r="K42" s="3"/>
      <c r="L42" s="3"/>
      <c r="M42" s="3"/>
      <c r="N42" s="3"/>
      <c r="O42" s="3"/>
      <c r="P42" s="3"/>
      <c r="Q42" s="3"/>
      <c r="R42" s="12"/>
      <c r="S42" s="3"/>
      <c r="T42" s="3"/>
      <c r="U42" s="3"/>
      <c r="V42" s="17"/>
    </row>
    <row r="43" spans="1:22" ht="11.25">
      <c r="A43" s="21" t="s">
        <v>25</v>
      </c>
      <c r="B43" s="10">
        <v>61</v>
      </c>
      <c r="C43" s="11">
        <v>43</v>
      </c>
      <c r="D43" s="12">
        <v>18</v>
      </c>
      <c r="E43" s="11">
        <v>1</v>
      </c>
      <c r="F43" s="3"/>
      <c r="G43" s="3">
        <v>2</v>
      </c>
      <c r="H43" s="3">
        <v>2</v>
      </c>
      <c r="I43" s="3">
        <v>53</v>
      </c>
      <c r="J43" s="12">
        <v>3</v>
      </c>
      <c r="K43" s="3"/>
      <c r="L43" s="3">
        <v>6</v>
      </c>
      <c r="M43" s="3">
        <v>1</v>
      </c>
      <c r="N43" s="3">
        <v>42</v>
      </c>
      <c r="O43" s="3">
        <v>6</v>
      </c>
      <c r="P43" s="3"/>
      <c r="Q43" s="3">
        <v>5</v>
      </c>
      <c r="R43" s="12">
        <v>1</v>
      </c>
      <c r="S43" s="3">
        <v>43</v>
      </c>
      <c r="T43" s="3">
        <v>18</v>
      </c>
      <c r="U43" s="3"/>
      <c r="V43" s="17"/>
    </row>
    <row r="44" spans="1:22" ht="11.25">
      <c r="A44" s="21" t="s">
        <v>32</v>
      </c>
      <c r="B44" s="23">
        <f>B43/B$9</f>
        <v>0.23735408560311283</v>
      </c>
      <c r="C44" s="24">
        <f>C43/C$9</f>
        <v>0.2670807453416149</v>
      </c>
      <c r="D44" s="25">
        <f>D43/D$9</f>
        <v>0.1875</v>
      </c>
      <c r="E44" s="24">
        <f>E43/E$9</f>
        <v>0.047619047619047616</v>
      </c>
      <c r="F44" s="28"/>
      <c r="G44" s="28">
        <f>G43/G$9</f>
        <v>0.6666666666666666</v>
      </c>
      <c r="H44" s="28">
        <f>H43/H$9</f>
        <v>0.2857142857142857</v>
      </c>
      <c r="I44" s="28">
        <f>I43/I$9</f>
        <v>0.2560386473429952</v>
      </c>
      <c r="J44" s="25">
        <f>J43/J$9</f>
        <v>0.17647058823529413</v>
      </c>
      <c r="K44" s="28"/>
      <c r="L44" s="28"/>
      <c r="M44" s="28"/>
      <c r="N44" s="28"/>
      <c r="O44" s="3"/>
      <c r="P44" s="3"/>
      <c r="Q44" s="3"/>
      <c r="R44" s="12"/>
      <c r="S44" s="3"/>
      <c r="T44" s="3"/>
      <c r="U44" s="3"/>
      <c r="V44" s="17"/>
    </row>
    <row r="45" spans="1:22" ht="11.25">
      <c r="A45" s="26" t="s">
        <v>33</v>
      </c>
      <c r="B45" s="30">
        <v>2.8</v>
      </c>
      <c r="C45" s="31">
        <v>2.9</v>
      </c>
      <c r="D45" s="32">
        <v>2.5</v>
      </c>
      <c r="E45" s="31">
        <v>2.3</v>
      </c>
      <c r="F45" s="33"/>
      <c r="G45" s="33">
        <v>2.2</v>
      </c>
      <c r="H45" s="33">
        <v>2.3</v>
      </c>
      <c r="I45" s="33">
        <v>2.9</v>
      </c>
      <c r="J45" s="32">
        <v>2.6</v>
      </c>
      <c r="K45" s="33"/>
      <c r="L45" s="33">
        <v>3.3</v>
      </c>
      <c r="M45" s="33">
        <v>3.5</v>
      </c>
      <c r="N45" s="33">
        <v>2.9</v>
      </c>
      <c r="O45" s="33">
        <v>2.1</v>
      </c>
      <c r="P45" s="33"/>
      <c r="Q45" s="33">
        <v>2.6</v>
      </c>
      <c r="R45" s="32">
        <v>2.2</v>
      </c>
      <c r="S45" s="33">
        <v>2.7</v>
      </c>
      <c r="T45" s="33">
        <v>3.2</v>
      </c>
      <c r="U45" s="33"/>
      <c r="V45" s="17"/>
    </row>
    <row r="46" spans="1:22" ht="11.25">
      <c r="A46" s="21" t="s">
        <v>34</v>
      </c>
      <c r="B46" s="10">
        <v>26</v>
      </c>
      <c r="C46" s="11">
        <v>28</v>
      </c>
      <c r="D46" s="12">
        <v>22</v>
      </c>
      <c r="E46" s="11">
        <v>34</v>
      </c>
      <c r="F46" s="3"/>
      <c r="G46" s="3">
        <v>19</v>
      </c>
      <c r="H46" s="3">
        <v>18</v>
      </c>
      <c r="I46" s="3">
        <v>27</v>
      </c>
      <c r="J46" s="12">
        <v>23</v>
      </c>
      <c r="K46" s="3"/>
      <c r="L46" s="3">
        <v>25</v>
      </c>
      <c r="M46" s="3">
        <v>58</v>
      </c>
      <c r="N46" s="3">
        <v>27</v>
      </c>
      <c r="O46" s="3">
        <v>23</v>
      </c>
      <c r="P46" s="3"/>
      <c r="Q46" s="3">
        <v>23</v>
      </c>
      <c r="R46" s="12">
        <v>12</v>
      </c>
      <c r="S46" s="3">
        <v>23</v>
      </c>
      <c r="T46" s="3">
        <v>35</v>
      </c>
      <c r="U46" s="3"/>
      <c r="V46" s="17"/>
    </row>
    <row r="47" spans="1:22" s="46" customFormat="1" ht="11.25">
      <c r="A47" s="47"/>
      <c r="B47" s="17"/>
      <c r="C47" s="18"/>
      <c r="D47" s="17"/>
      <c r="E47" s="18"/>
      <c r="F47" s="18"/>
      <c r="G47" s="18"/>
      <c r="H47" s="18"/>
      <c r="I47" s="18"/>
      <c r="J47" s="17"/>
      <c r="K47" s="18"/>
      <c r="L47" s="18"/>
      <c r="M47" s="18"/>
      <c r="N47" s="18"/>
      <c r="O47" s="18"/>
      <c r="P47" s="18"/>
      <c r="Q47" s="18"/>
      <c r="R47" s="17"/>
      <c r="S47" s="18"/>
      <c r="T47" s="18"/>
      <c r="U47" s="18"/>
      <c r="V47" s="17"/>
    </row>
    <row r="48" spans="1:22" ht="11.25">
      <c r="A48" s="19" t="s">
        <v>38</v>
      </c>
      <c r="B48" s="20"/>
      <c r="C48" s="13"/>
      <c r="D48" s="14"/>
      <c r="E48" s="13"/>
      <c r="F48" s="2"/>
      <c r="G48" s="2"/>
      <c r="H48" s="2"/>
      <c r="I48" s="2"/>
      <c r="J48" s="14"/>
      <c r="K48" s="2"/>
      <c r="L48" s="2"/>
      <c r="M48" s="2"/>
      <c r="N48" s="2"/>
      <c r="O48" s="2"/>
      <c r="P48" s="2"/>
      <c r="Q48" s="2"/>
      <c r="R48" s="14"/>
      <c r="S48" s="2"/>
      <c r="T48" s="2"/>
      <c r="U48" s="2"/>
      <c r="V48" s="17"/>
    </row>
    <row r="49" spans="1:22" ht="11.25">
      <c r="A49" s="19" t="s">
        <v>31</v>
      </c>
      <c r="B49" s="20"/>
      <c r="C49" s="13"/>
      <c r="D49" s="14"/>
      <c r="E49" s="13"/>
      <c r="F49" s="2"/>
      <c r="G49" s="2"/>
      <c r="H49" s="2"/>
      <c r="I49" s="2"/>
      <c r="J49" s="14"/>
      <c r="K49" s="2"/>
      <c r="L49" s="2"/>
      <c r="M49" s="2"/>
      <c r="N49" s="2"/>
      <c r="O49" s="2"/>
      <c r="P49" s="2"/>
      <c r="Q49" s="2"/>
      <c r="R49" s="14"/>
      <c r="S49" s="2"/>
      <c r="T49" s="2"/>
      <c r="U49" s="2"/>
      <c r="V49" s="17"/>
    </row>
    <row r="50" spans="1:22" ht="11.25">
      <c r="A50" s="21" t="s">
        <v>25</v>
      </c>
      <c r="B50" s="10">
        <v>63</v>
      </c>
      <c r="C50" s="11">
        <v>40</v>
      </c>
      <c r="D50" s="12">
        <v>23</v>
      </c>
      <c r="E50" s="11">
        <v>7</v>
      </c>
      <c r="F50" s="3">
        <v>1</v>
      </c>
      <c r="G50" s="3">
        <v>1</v>
      </c>
      <c r="H50" s="3"/>
      <c r="I50" s="3">
        <v>48</v>
      </c>
      <c r="J50" s="12">
        <v>6</v>
      </c>
      <c r="K50" s="3">
        <v>63</v>
      </c>
      <c r="L50" s="3"/>
      <c r="M50" s="3"/>
      <c r="N50" s="3"/>
      <c r="O50" s="3"/>
      <c r="P50" s="3"/>
      <c r="Q50" s="3"/>
      <c r="R50" s="12"/>
      <c r="S50" s="3">
        <v>26</v>
      </c>
      <c r="T50" s="3">
        <v>37</v>
      </c>
      <c r="U50" s="3"/>
      <c r="V50" s="17"/>
    </row>
    <row r="51" spans="1:22" ht="11.25">
      <c r="A51" s="22" t="s">
        <v>32</v>
      </c>
      <c r="B51" s="23">
        <f aca="true" t="shared" si="3" ref="B51:G51">B50/B$9</f>
        <v>0.245136186770428</v>
      </c>
      <c r="C51" s="24">
        <f t="shared" si="3"/>
        <v>0.2484472049689441</v>
      </c>
      <c r="D51" s="25">
        <f t="shared" si="3"/>
        <v>0.23958333333333334</v>
      </c>
      <c r="E51" s="24">
        <f t="shared" si="3"/>
        <v>0.3333333333333333</v>
      </c>
      <c r="F51" s="28">
        <f t="shared" si="3"/>
        <v>0.5</v>
      </c>
      <c r="G51" s="28">
        <f t="shared" si="3"/>
        <v>0.3333333333333333</v>
      </c>
      <c r="H51" s="28"/>
      <c r="I51" s="28">
        <f>I50/I$9</f>
        <v>0.2318840579710145</v>
      </c>
      <c r="J51" s="25">
        <f>J50/J$9</f>
        <v>0.35294117647058826</v>
      </c>
      <c r="K51" s="28"/>
      <c r="L51" s="28"/>
      <c r="M51" s="28"/>
      <c r="N51" s="28"/>
      <c r="O51" s="28"/>
      <c r="P51" s="28"/>
      <c r="Q51" s="28"/>
      <c r="R51" s="25"/>
      <c r="S51" s="28"/>
      <c r="T51" s="28"/>
      <c r="U51" s="28"/>
      <c r="V51" s="17"/>
    </row>
    <row r="52" spans="1:22" s="29" customFormat="1" ht="11.25">
      <c r="A52" s="26" t="s">
        <v>33</v>
      </c>
      <c r="B52" s="30">
        <v>2.4</v>
      </c>
      <c r="C52" s="31">
        <v>2.4</v>
      </c>
      <c r="D52" s="32">
        <v>2.3</v>
      </c>
      <c r="E52" s="31">
        <v>1.5</v>
      </c>
      <c r="F52" s="33">
        <v>2.8</v>
      </c>
      <c r="G52" s="33">
        <v>3.5</v>
      </c>
      <c r="H52" s="33"/>
      <c r="I52" s="33">
        <v>2.5</v>
      </c>
      <c r="J52" s="32">
        <v>2.6</v>
      </c>
      <c r="K52" s="33">
        <v>2.4</v>
      </c>
      <c r="L52" s="33"/>
      <c r="M52" s="33"/>
      <c r="N52" s="33"/>
      <c r="O52" s="33"/>
      <c r="P52" s="33"/>
      <c r="Q52" s="33"/>
      <c r="R52" s="32"/>
      <c r="S52" s="33">
        <v>1.8</v>
      </c>
      <c r="T52" s="33">
        <v>2.8</v>
      </c>
      <c r="U52" s="33"/>
      <c r="V52" s="38"/>
    </row>
    <row r="53" spans="1:22" s="29" customFormat="1" ht="11.25">
      <c r="A53" s="21" t="s">
        <v>34</v>
      </c>
      <c r="B53" s="10">
        <v>31</v>
      </c>
      <c r="C53" s="11">
        <v>31</v>
      </c>
      <c r="D53" s="12">
        <v>32</v>
      </c>
      <c r="E53" s="11">
        <v>19</v>
      </c>
      <c r="F53" s="3">
        <v>46</v>
      </c>
      <c r="G53" s="3">
        <v>45</v>
      </c>
      <c r="H53" s="3"/>
      <c r="I53" s="3">
        <v>32</v>
      </c>
      <c r="J53" s="12">
        <v>37</v>
      </c>
      <c r="K53" s="3">
        <v>31</v>
      </c>
      <c r="L53" s="3"/>
      <c r="M53" s="3"/>
      <c r="N53" s="3"/>
      <c r="O53" s="3"/>
      <c r="P53" s="3"/>
      <c r="Q53" s="3"/>
      <c r="R53" s="12"/>
      <c r="S53" s="3">
        <v>19</v>
      </c>
      <c r="T53" s="3">
        <v>40</v>
      </c>
      <c r="U53" s="33"/>
      <c r="V53" s="38"/>
    </row>
    <row r="54" spans="1:22" ht="11.25">
      <c r="A54" s="21" t="s">
        <v>40</v>
      </c>
      <c r="B54" s="53">
        <v>2</v>
      </c>
      <c r="C54" s="16">
        <v>1</v>
      </c>
      <c r="D54" s="16">
        <v>1</v>
      </c>
      <c r="E54" s="61">
        <v>1</v>
      </c>
      <c r="I54" s="16">
        <v>1</v>
      </c>
      <c r="J54" s="17"/>
      <c r="K54" s="16">
        <v>2</v>
      </c>
      <c r="L54" s="15"/>
      <c r="M54" s="15"/>
      <c r="N54" s="15"/>
      <c r="O54" s="15"/>
      <c r="P54" s="15"/>
      <c r="Q54" s="15"/>
      <c r="R54" s="17"/>
      <c r="S54" s="15"/>
      <c r="T54" s="15"/>
      <c r="U54" s="15"/>
      <c r="V54" s="17"/>
    </row>
    <row r="55" spans="1:22" ht="11.25">
      <c r="A55" s="21" t="s">
        <v>41</v>
      </c>
      <c r="B55" s="63">
        <f>B54</f>
        <v>2</v>
      </c>
      <c r="C55" s="63">
        <f>C54</f>
        <v>1</v>
      </c>
      <c r="D55" s="64">
        <f>D54</f>
        <v>1</v>
      </c>
      <c r="E55" s="65">
        <f>E54</f>
        <v>1</v>
      </c>
      <c r="F55" s="65"/>
      <c r="G55" s="65"/>
      <c r="H55" s="65"/>
      <c r="I55" s="65">
        <f>I54</f>
        <v>1</v>
      </c>
      <c r="J55" s="64"/>
      <c r="K55" s="63">
        <f>K54</f>
        <v>2</v>
      </c>
      <c r="L55" s="46"/>
      <c r="M55" s="15"/>
      <c r="N55" s="15"/>
      <c r="O55" s="15"/>
      <c r="P55" s="15"/>
      <c r="Q55" s="15"/>
      <c r="R55" s="17"/>
      <c r="S55" s="15"/>
      <c r="T55" s="15"/>
      <c r="U55" s="15"/>
      <c r="V55" s="17"/>
    </row>
    <row r="56" spans="1:22" ht="11.25">
      <c r="A56" s="21" t="s">
        <v>42</v>
      </c>
      <c r="B56" s="67">
        <f>B55/B$9</f>
        <v>0.007782101167315175</v>
      </c>
      <c r="C56" s="67">
        <f>C55/C$9</f>
        <v>0.006211180124223602</v>
      </c>
      <c r="D56" s="68">
        <f>D55/D$9</f>
        <v>0.010416666666666666</v>
      </c>
      <c r="E56" s="69">
        <f>E55/E$9</f>
        <v>0.047619047619047616</v>
      </c>
      <c r="F56" s="57"/>
      <c r="G56" s="57"/>
      <c r="H56" s="57"/>
      <c r="I56" s="69">
        <f>I55/I$9</f>
        <v>0.004830917874396135</v>
      </c>
      <c r="J56" s="17"/>
      <c r="L56" s="15"/>
      <c r="M56" s="15"/>
      <c r="N56" s="15"/>
      <c r="O56" s="15"/>
      <c r="P56" s="15"/>
      <c r="Q56" s="15"/>
      <c r="R56" s="17"/>
      <c r="S56" s="15"/>
      <c r="T56" s="15"/>
      <c r="U56" s="15"/>
      <c r="V56" s="17"/>
    </row>
    <row r="57" spans="1:22" ht="11.25">
      <c r="A57" s="19" t="s">
        <v>35</v>
      </c>
      <c r="B57" s="10"/>
      <c r="C57" s="11"/>
      <c r="D57" s="12"/>
      <c r="E57" s="11"/>
      <c r="F57" s="3"/>
      <c r="G57" s="3"/>
      <c r="H57" s="3"/>
      <c r="I57" s="3"/>
      <c r="J57" s="12"/>
      <c r="K57" s="3"/>
      <c r="L57" s="3"/>
      <c r="M57" s="3"/>
      <c r="N57" s="3"/>
      <c r="O57" s="3"/>
      <c r="P57" s="3"/>
      <c r="Q57" s="3"/>
      <c r="R57" s="12"/>
      <c r="S57" s="3"/>
      <c r="T57" s="3"/>
      <c r="U57" s="3"/>
      <c r="V57" s="17"/>
    </row>
    <row r="58" spans="1:22" ht="11.25">
      <c r="A58" s="21" t="s">
        <v>25</v>
      </c>
      <c r="B58" s="10">
        <v>55</v>
      </c>
      <c r="C58" s="11">
        <v>37</v>
      </c>
      <c r="D58" s="12">
        <v>18</v>
      </c>
      <c r="E58" s="11"/>
      <c r="F58" s="3"/>
      <c r="G58" s="3">
        <v>1</v>
      </c>
      <c r="H58" s="3">
        <v>2</v>
      </c>
      <c r="I58" s="3">
        <v>49</v>
      </c>
      <c r="J58" s="12">
        <v>3</v>
      </c>
      <c r="K58" s="3"/>
      <c r="L58" s="3">
        <v>4</v>
      </c>
      <c r="M58" s="3">
        <v>1</v>
      </c>
      <c r="N58" s="3">
        <v>37</v>
      </c>
      <c r="O58" s="3">
        <v>8</v>
      </c>
      <c r="P58" s="3">
        <v>2</v>
      </c>
      <c r="Q58" s="3">
        <v>2</v>
      </c>
      <c r="R58" s="12">
        <v>1</v>
      </c>
      <c r="S58" s="3">
        <v>10</v>
      </c>
      <c r="T58" s="3">
        <v>43</v>
      </c>
      <c r="U58" s="3">
        <v>2</v>
      </c>
      <c r="V58" s="17"/>
    </row>
    <row r="59" spans="1:22" ht="11.25">
      <c r="A59" s="21" t="s">
        <v>32</v>
      </c>
      <c r="B59" s="23">
        <f>B58/B$9</f>
        <v>0.2140077821011673</v>
      </c>
      <c r="C59" s="24">
        <f>C58/C$9</f>
        <v>0.22981366459627328</v>
      </c>
      <c r="D59" s="25">
        <f>D58/D$9</f>
        <v>0.1875</v>
      </c>
      <c r="E59" s="24"/>
      <c r="F59" s="28"/>
      <c r="G59" s="28">
        <f>G58/G$9</f>
        <v>0.3333333333333333</v>
      </c>
      <c r="H59" s="28">
        <f>H58/H$9</f>
        <v>0.2857142857142857</v>
      </c>
      <c r="I59" s="28">
        <f>I58/I$9</f>
        <v>0.23671497584541062</v>
      </c>
      <c r="J59" s="25">
        <f>J58/J$9</f>
        <v>0.17647058823529413</v>
      </c>
      <c r="K59" s="28"/>
      <c r="L59" s="28"/>
      <c r="M59" s="28"/>
      <c r="N59" s="28"/>
      <c r="O59" s="3"/>
      <c r="P59" s="3"/>
      <c r="Q59" s="3"/>
      <c r="R59" s="12"/>
      <c r="S59" s="3"/>
      <c r="T59" s="3"/>
      <c r="U59" s="3"/>
      <c r="V59" s="17"/>
    </row>
    <row r="60" spans="1:22" ht="11.25">
      <c r="A60" s="26" t="s">
        <v>33</v>
      </c>
      <c r="B60" s="30">
        <v>2.8</v>
      </c>
      <c r="C60" s="31">
        <v>3</v>
      </c>
      <c r="D60" s="32">
        <v>2.5</v>
      </c>
      <c r="E60" s="31"/>
      <c r="F60" s="33"/>
      <c r="G60" s="33">
        <v>2.4</v>
      </c>
      <c r="H60" s="33">
        <v>2.3</v>
      </c>
      <c r="I60" s="33">
        <v>2.9</v>
      </c>
      <c r="J60" s="32">
        <v>2.6</v>
      </c>
      <c r="K60" s="33"/>
      <c r="L60" s="33">
        <v>3.2</v>
      </c>
      <c r="M60" s="33">
        <v>3.4</v>
      </c>
      <c r="N60" s="33">
        <v>2.9</v>
      </c>
      <c r="O60" s="33">
        <v>2.5</v>
      </c>
      <c r="P60" s="33">
        <v>2.7</v>
      </c>
      <c r="Q60" s="33">
        <v>2.1</v>
      </c>
      <c r="R60" s="32">
        <v>2.4</v>
      </c>
      <c r="S60" s="33">
        <v>2.2</v>
      </c>
      <c r="T60" s="33">
        <v>2.9</v>
      </c>
      <c r="U60" s="33">
        <v>3.5</v>
      </c>
      <c r="V60" s="17"/>
    </row>
    <row r="61" spans="1:22" ht="11.25">
      <c r="A61" s="21" t="s">
        <v>34</v>
      </c>
      <c r="B61" s="10">
        <v>39</v>
      </c>
      <c r="C61" s="11">
        <v>41</v>
      </c>
      <c r="D61" s="12">
        <v>35</v>
      </c>
      <c r="E61" s="11"/>
      <c r="F61" s="3"/>
      <c r="G61" s="3">
        <v>28</v>
      </c>
      <c r="H61" s="3">
        <v>28</v>
      </c>
      <c r="I61" s="3">
        <v>40</v>
      </c>
      <c r="J61" s="12">
        <v>39</v>
      </c>
      <c r="K61" s="3"/>
      <c r="L61" s="3">
        <v>41</v>
      </c>
      <c r="M61" s="3">
        <v>73</v>
      </c>
      <c r="N61" s="3">
        <v>40</v>
      </c>
      <c r="O61" s="3">
        <v>39</v>
      </c>
      <c r="P61" s="3">
        <v>25</v>
      </c>
      <c r="Q61" s="3">
        <v>26</v>
      </c>
      <c r="R61" s="12">
        <v>21</v>
      </c>
      <c r="S61" s="3">
        <v>25</v>
      </c>
      <c r="T61" s="3">
        <v>41</v>
      </c>
      <c r="U61" s="3">
        <v>70</v>
      </c>
      <c r="V61" s="17"/>
    </row>
    <row r="62" spans="1:22" ht="11.25">
      <c r="A62" s="27"/>
      <c r="B62" s="34"/>
      <c r="C62" s="35"/>
      <c r="D62" s="36"/>
      <c r="E62" s="35"/>
      <c r="F62" s="37"/>
      <c r="G62" s="37"/>
      <c r="H62" s="37"/>
      <c r="I62" s="37"/>
      <c r="J62" s="36"/>
      <c r="K62" s="37"/>
      <c r="L62" s="37"/>
      <c r="M62" s="37"/>
      <c r="N62" s="37"/>
      <c r="O62" s="37"/>
      <c r="P62" s="37"/>
      <c r="Q62" s="37"/>
      <c r="R62" s="36"/>
      <c r="S62" s="37"/>
      <c r="T62" s="37"/>
      <c r="U62" s="37"/>
      <c r="V62" s="39"/>
    </row>
    <row r="63" spans="1:22" ht="11.25">
      <c r="A63" s="48" t="s">
        <v>43</v>
      </c>
      <c r="B63" s="52"/>
      <c r="D63" s="54"/>
      <c r="J63" s="54"/>
      <c r="R63" s="54"/>
      <c r="V63" s="54"/>
    </row>
    <row r="64" spans="1:22" ht="11.25">
      <c r="A64" s="48" t="s">
        <v>31</v>
      </c>
      <c r="B64" s="53"/>
      <c r="D64" s="17"/>
      <c r="J64" s="17"/>
      <c r="R64" s="17"/>
      <c r="V64" s="17"/>
    </row>
    <row r="65" spans="1:22" ht="11.25">
      <c r="A65" s="49" t="s">
        <v>25</v>
      </c>
      <c r="B65" s="53">
        <v>9</v>
      </c>
      <c r="C65" s="16">
        <v>8</v>
      </c>
      <c r="D65" s="17">
        <v>1</v>
      </c>
      <c r="E65" s="16">
        <v>2</v>
      </c>
      <c r="F65" s="16">
        <v>1</v>
      </c>
      <c r="I65" s="16">
        <v>6</v>
      </c>
      <c r="J65" s="17"/>
      <c r="K65" s="16">
        <v>9</v>
      </c>
      <c r="R65" s="17"/>
      <c r="S65" s="16">
        <v>1</v>
      </c>
      <c r="T65" s="16">
        <v>5</v>
      </c>
      <c r="U65" s="16">
        <v>3</v>
      </c>
      <c r="V65" s="17"/>
    </row>
    <row r="66" spans="1:22" ht="11.25">
      <c r="A66" s="50" t="s">
        <v>32</v>
      </c>
      <c r="B66" s="55">
        <f>B65/B$9</f>
        <v>0.03501945525291829</v>
      </c>
      <c r="C66" s="56">
        <f>C65/C$9</f>
        <v>0.049689440993788817</v>
      </c>
      <c r="D66" s="58">
        <f>D65/D$9</f>
        <v>0.010416666666666666</v>
      </c>
      <c r="E66" s="57">
        <f>E65/E$9</f>
        <v>0.09523809523809523</v>
      </c>
      <c r="F66" s="57">
        <f>F65/F$9</f>
        <v>0.5</v>
      </c>
      <c r="G66" s="57"/>
      <c r="I66" s="57">
        <f>I65/I$9</f>
        <v>0.028985507246376812</v>
      </c>
      <c r="J66" s="17"/>
      <c r="R66" s="17"/>
      <c r="V66" s="17"/>
    </row>
    <row r="67" spans="1:22" ht="11.25">
      <c r="A67" s="51" t="s">
        <v>33</v>
      </c>
      <c r="B67" s="53">
        <v>2.8</v>
      </c>
      <c r="C67" s="16">
        <v>2.8</v>
      </c>
      <c r="D67" s="17">
        <v>2.9</v>
      </c>
      <c r="E67" s="16">
        <v>2.5</v>
      </c>
      <c r="F67" s="16">
        <v>2.8</v>
      </c>
      <c r="I67" s="16">
        <v>2.9</v>
      </c>
      <c r="J67" s="17"/>
      <c r="K67" s="16">
        <v>2.8</v>
      </c>
      <c r="R67" s="17"/>
      <c r="S67" s="16">
        <v>2.3</v>
      </c>
      <c r="T67" s="16">
        <v>2.8</v>
      </c>
      <c r="U67" s="16">
        <v>2.9</v>
      </c>
      <c r="V67" s="17"/>
    </row>
    <row r="68" spans="1:22" ht="11.25">
      <c r="A68" s="49" t="s">
        <v>34</v>
      </c>
      <c r="B68" s="53">
        <v>49</v>
      </c>
      <c r="C68" s="16">
        <v>48</v>
      </c>
      <c r="D68" s="17">
        <v>61</v>
      </c>
      <c r="E68" s="16">
        <v>35</v>
      </c>
      <c r="F68" s="16">
        <v>58</v>
      </c>
      <c r="I68" s="16">
        <v>53</v>
      </c>
      <c r="J68" s="17"/>
      <c r="K68" s="16">
        <v>49</v>
      </c>
      <c r="R68" s="17"/>
      <c r="S68" s="16">
        <v>12</v>
      </c>
      <c r="T68" s="16">
        <v>50</v>
      </c>
      <c r="U68" s="16">
        <v>60</v>
      </c>
      <c r="V68" s="17"/>
    </row>
    <row r="69" spans="1:22" ht="11.25">
      <c r="A69" s="21" t="s">
        <v>40</v>
      </c>
      <c r="B69" s="53">
        <v>1</v>
      </c>
      <c r="C69" s="16">
        <v>1</v>
      </c>
      <c r="E69" s="61"/>
      <c r="I69" s="16">
        <v>1</v>
      </c>
      <c r="J69" s="17"/>
      <c r="K69" s="16">
        <v>1</v>
      </c>
      <c r="L69" s="15"/>
      <c r="M69" s="15"/>
      <c r="N69" s="15"/>
      <c r="O69" s="15"/>
      <c r="P69" s="15"/>
      <c r="Q69" s="15"/>
      <c r="R69" s="17"/>
      <c r="S69" s="15"/>
      <c r="T69" s="15"/>
      <c r="U69" s="15"/>
      <c r="V69" s="17"/>
    </row>
    <row r="70" spans="1:23" ht="11.25">
      <c r="A70" s="21" t="s">
        <v>41</v>
      </c>
      <c r="B70" s="62">
        <f aca="true" t="shared" si="4" ref="B70:K70">B69+B55</f>
        <v>3</v>
      </c>
      <c r="C70" s="65">
        <f t="shared" si="4"/>
        <v>2</v>
      </c>
      <c r="D70" s="64">
        <f t="shared" si="4"/>
        <v>1</v>
      </c>
      <c r="E70" s="65">
        <f t="shared" si="4"/>
        <v>1</v>
      </c>
      <c r="F70" s="65"/>
      <c r="G70" s="65"/>
      <c r="H70" s="65"/>
      <c r="I70" s="65">
        <f t="shared" si="4"/>
        <v>2</v>
      </c>
      <c r="J70" s="64"/>
      <c r="K70" s="65">
        <f t="shared" si="4"/>
        <v>3</v>
      </c>
      <c r="L70" s="15"/>
      <c r="M70" s="15"/>
      <c r="N70" s="15"/>
      <c r="O70" s="15"/>
      <c r="P70" s="15"/>
      <c r="Q70" s="15"/>
      <c r="R70" s="15"/>
      <c r="S70" s="60"/>
      <c r="T70" s="15"/>
      <c r="U70" s="15"/>
      <c r="V70" s="15"/>
      <c r="W70" s="60"/>
    </row>
    <row r="71" spans="1:22" ht="11.25">
      <c r="A71" s="21" t="s">
        <v>42</v>
      </c>
      <c r="B71" s="66">
        <f>B70/B$9</f>
        <v>0.011673151750972763</v>
      </c>
      <c r="C71" s="67">
        <f>C70/C$9</f>
        <v>0.012422360248447204</v>
      </c>
      <c r="D71" s="58"/>
      <c r="E71" s="57"/>
      <c r="F71" s="57"/>
      <c r="G71" s="57"/>
      <c r="H71" s="57"/>
      <c r="I71" s="69">
        <f>I70/I$9</f>
        <v>0.00966183574879227</v>
      </c>
      <c r="J71" s="17"/>
      <c r="L71" s="15"/>
      <c r="M71" s="15"/>
      <c r="N71" s="15"/>
      <c r="O71" s="15"/>
      <c r="P71" s="15"/>
      <c r="Q71" s="15"/>
      <c r="R71" s="17"/>
      <c r="S71" s="15"/>
      <c r="T71" s="15"/>
      <c r="U71" s="15"/>
      <c r="V71" s="17"/>
    </row>
    <row r="72" spans="1:22" ht="11.25">
      <c r="A72" s="48" t="s">
        <v>35</v>
      </c>
      <c r="B72" s="53"/>
      <c r="D72" s="17"/>
      <c r="J72" s="17"/>
      <c r="R72" s="17"/>
      <c r="V72" s="17"/>
    </row>
    <row r="73" spans="1:22" ht="11.25">
      <c r="A73" s="49" t="s">
        <v>25</v>
      </c>
      <c r="B73" s="53">
        <v>17</v>
      </c>
      <c r="C73" s="16">
        <v>14</v>
      </c>
      <c r="D73" s="17">
        <v>3</v>
      </c>
      <c r="H73" s="16">
        <v>1</v>
      </c>
      <c r="I73" s="16">
        <v>14</v>
      </c>
      <c r="J73" s="17">
        <v>2</v>
      </c>
      <c r="L73" s="16">
        <v>3</v>
      </c>
      <c r="N73" s="16">
        <v>11</v>
      </c>
      <c r="O73" s="16">
        <v>2</v>
      </c>
      <c r="Q73" s="16">
        <v>1</v>
      </c>
      <c r="R73" s="17"/>
      <c r="T73" s="16">
        <v>9</v>
      </c>
      <c r="U73" s="16">
        <v>8</v>
      </c>
      <c r="V73" s="17"/>
    </row>
    <row r="74" spans="1:22" ht="11.25">
      <c r="A74" s="49" t="s">
        <v>32</v>
      </c>
      <c r="B74" s="55">
        <f>B73/B$9</f>
        <v>0.06614785992217899</v>
      </c>
      <c r="C74" s="56">
        <f>C73/C$9</f>
        <v>0.08695652173913043</v>
      </c>
      <c r="D74" s="58">
        <f>D73/D$9</f>
        <v>0.03125</v>
      </c>
      <c r="E74" s="57"/>
      <c r="F74" s="57"/>
      <c r="G74" s="57"/>
      <c r="H74" s="57">
        <f>H73/H$9</f>
        <v>0.14285714285714285</v>
      </c>
      <c r="I74" s="57">
        <f>I73/I$9</f>
        <v>0.06763285024154589</v>
      </c>
      <c r="J74" s="58">
        <f>J73/J$9</f>
        <v>0.11764705882352941</v>
      </c>
      <c r="R74" s="17"/>
      <c r="V74" s="17"/>
    </row>
    <row r="75" spans="1:22" ht="11.25">
      <c r="A75" s="51" t="s">
        <v>33</v>
      </c>
      <c r="B75" s="53">
        <v>3.2</v>
      </c>
      <c r="C75" s="16">
        <v>3.3</v>
      </c>
      <c r="D75" s="17">
        <v>2.8</v>
      </c>
      <c r="H75" s="16">
        <v>2.8</v>
      </c>
      <c r="I75" s="16">
        <v>3.2</v>
      </c>
      <c r="J75" s="17">
        <v>3.5</v>
      </c>
      <c r="L75" s="16">
        <v>2.7</v>
      </c>
      <c r="N75" s="16">
        <v>3.4</v>
      </c>
      <c r="O75" s="59">
        <v>3</v>
      </c>
      <c r="Q75" s="16">
        <v>2.1</v>
      </c>
      <c r="R75" s="17"/>
      <c r="T75" s="16">
        <v>2.9</v>
      </c>
      <c r="U75" s="16">
        <v>3.5</v>
      </c>
      <c r="V75" s="17"/>
    </row>
    <row r="76" spans="1:22" ht="11.25">
      <c r="A76" s="49" t="s">
        <v>34</v>
      </c>
      <c r="B76" s="53">
        <v>57</v>
      </c>
      <c r="C76" s="16">
        <v>59</v>
      </c>
      <c r="D76" s="17">
        <v>47</v>
      </c>
      <c r="H76" s="16">
        <v>46</v>
      </c>
      <c r="I76" s="16">
        <v>57</v>
      </c>
      <c r="J76" s="17">
        <v>61</v>
      </c>
      <c r="L76" s="16">
        <v>52</v>
      </c>
      <c r="N76" s="16">
        <v>59</v>
      </c>
      <c r="O76" s="16">
        <v>65</v>
      </c>
      <c r="Q76" s="16">
        <v>32</v>
      </c>
      <c r="R76" s="17"/>
      <c r="T76" s="16">
        <v>50</v>
      </c>
      <c r="U76" s="16">
        <v>64</v>
      </c>
      <c r="V76" s="17"/>
    </row>
    <row r="77" spans="2:22" ht="11.25">
      <c r="B77" s="53"/>
      <c r="D77" s="17"/>
      <c r="J77" s="17"/>
      <c r="R77" s="17"/>
      <c r="V77" s="17"/>
    </row>
    <row r="78" spans="1:22" ht="11.25">
      <c r="A78" s="19" t="s">
        <v>44</v>
      </c>
      <c r="B78" s="53"/>
      <c r="D78" s="17"/>
      <c r="J78" s="17"/>
      <c r="R78" s="17"/>
      <c r="V78" s="17"/>
    </row>
    <row r="79" spans="1:22" ht="11.25">
      <c r="A79" s="19" t="s">
        <v>31</v>
      </c>
      <c r="B79" s="53"/>
      <c r="D79" s="17"/>
      <c r="J79" s="17"/>
      <c r="R79" s="17"/>
      <c r="V79" s="17"/>
    </row>
    <row r="80" spans="1:22" ht="11.25">
      <c r="A80" s="21" t="s">
        <v>25</v>
      </c>
      <c r="B80" s="53">
        <v>35</v>
      </c>
      <c r="C80" s="16">
        <v>22</v>
      </c>
      <c r="D80" s="17">
        <v>13</v>
      </c>
      <c r="E80" s="16">
        <v>4</v>
      </c>
      <c r="G80" s="16">
        <v>1</v>
      </c>
      <c r="I80" s="16">
        <v>27</v>
      </c>
      <c r="J80" s="17">
        <v>3</v>
      </c>
      <c r="K80" s="16">
        <v>35</v>
      </c>
      <c r="R80" s="17"/>
      <c r="S80" s="16">
        <v>4</v>
      </c>
      <c r="T80" s="16">
        <v>23</v>
      </c>
      <c r="U80" s="16">
        <v>8</v>
      </c>
      <c r="V80" s="17"/>
    </row>
    <row r="81" spans="1:22" ht="11.25">
      <c r="A81" s="22" t="s">
        <v>32</v>
      </c>
      <c r="B81" s="66">
        <f>B80/B$9</f>
        <v>0.13618677042801555</v>
      </c>
      <c r="C81" s="67">
        <f>C80/C$9</f>
        <v>0.13664596273291926</v>
      </c>
      <c r="D81" s="68">
        <f>D80/D$9</f>
        <v>0.13541666666666666</v>
      </c>
      <c r="E81" s="69">
        <f>E80/E$9</f>
        <v>0.19047619047619047</v>
      </c>
      <c r="F81" s="69"/>
      <c r="G81" s="69">
        <f>G80/G$9</f>
        <v>0.3333333333333333</v>
      </c>
      <c r="H81" s="69"/>
      <c r="I81" s="69">
        <f>I80/I$9</f>
        <v>0.13043478260869565</v>
      </c>
      <c r="J81" s="68">
        <f>J80/J$9</f>
        <v>0.17647058823529413</v>
      </c>
      <c r="R81" s="17"/>
      <c r="V81" s="17"/>
    </row>
    <row r="82" spans="1:22" ht="11.25">
      <c r="A82" s="26" t="s">
        <v>33</v>
      </c>
      <c r="B82" s="53">
        <v>2.4</v>
      </c>
      <c r="C82" s="16">
        <v>2.3</v>
      </c>
      <c r="D82" s="17">
        <v>2.6</v>
      </c>
      <c r="E82" s="16">
        <v>1.9</v>
      </c>
      <c r="G82" s="16">
        <v>3.2</v>
      </c>
      <c r="I82" s="16">
        <v>2.5</v>
      </c>
      <c r="J82" s="17">
        <v>2.7</v>
      </c>
      <c r="K82" s="16">
        <v>2.4</v>
      </c>
      <c r="R82" s="17"/>
      <c r="S82" s="16">
        <v>1.4</v>
      </c>
      <c r="T82" s="16">
        <v>2.5</v>
      </c>
      <c r="U82" s="16">
        <v>2.9</v>
      </c>
      <c r="V82" s="17"/>
    </row>
    <row r="83" spans="1:22" ht="11.25">
      <c r="A83" s="21" t="s">
        <v>34</v>
      </c>
      <c r="B83" s="53">
        <v>43</v>
      </c>
      <c r="C83" s="16">
        <v>39</v>
      </c>
      <c r="D83" s="17">
        <v>49</v>
      </c>
      <c r="E83" s="16">
        <v>29</v>
      </c>
      <c r="G83" s="16">
        <v>60</v>
      </c>
      <c r="I83" s="16">
        <v>43</v>
      </c>
      <c r="J83" s="17">
        <v>52</v>
      </c>
      <c r="K83" s="16">
        <v>43</v>
      </c>
      <c r="R83" s="17"/>
      <c r="S83" s="16">
        <v>14</v>
      </c>
      <c r="T83" s="16">
        <v>41</v>
      </c>
      <c r="U83" s="16">
        <v>63</v>
      </c>
      <c r="V83" s="17"/>
    </row>
    <row r="84" spans="1:23" ht="11.25">
      <c r="A84" s="21" t="s">
        <v>40</v>
      </c>
      <c r="B84" s="53">
        <v>5</v>
      </c>
      <c r="C84" s="16">
        <v>3</v>
      </c>
      <c r="D84" s="16">
        <v>2</v>
      </c>
      <c r="E84" s="61"/>
      <c r="I84" s="16">
        <v>5</v>
      </c>
      <c r="K84" s="61">
        <v>5</v>
      </c>
      <c r="L84" s="15"/>
      <c r="M84" s="15"/>
      <c r="N84" s="15"/>
      <c r="O84" s="15"/>
      <c r="P84" s="15"/>
      <c r="Q84" s="15"/>
      <c r="R84" s="15"/>
      <c r="S84" s="60"/>
      <c r="T84" s="15"/>
      <c r="U84" s="15"/>
      <c r="V84" s="15"/>
      <c r="W84" s="60"/>
    </row>
    <row r="85" spans="1:23" ht="11.25">
      <c r="A85" s="21" t="s">
        <v>41</v>
      </c>
      <c r="B85" s="62">
        <f aca="true" t="shared" si="5" ref="B85:K85">B84+B70</f>
        <v>8</v>
      </c>
      <c r="C85" s="65">
        <f t="shared" si="5"/>
        <v>5</v>
      </c>
      <c r="D85" s="64">
        <f t="shared" si="5"/>
        <v>3</v>
      </c>
      <c r="E85" s="65">
        <f t="shared" si="5"/>
        <v>1</v>
      </c>
      <c r="F85" s="65"/>
      <c r="G85" s="65"/>
      <c r="H85" s="65"/>
      <c r="I85" s="65">
        <f t="shared" si="5"/>
        <v>7</v>
      </c>
      <c r="J85" s="64"/>
      <c r="K85" s="65">
        <f t="shared" si="5"/>
        <v>8</v>
      </c>
      <c r="L85" s="15"/>
      <c r="M85" s="15"/>
      <c r="N85" s="15"/>
      <c r="O85" s="15"/>
      <c r="P85" s="15"/>
      <c r="Q85" s="15"/>
      <c r="R85" s="15"/>
      <c r="S85" s="60"/>
      <c r="T85" s="15"/>
      <c r="U85" s="15"/>
      <c r="V85" s="15"/>
      <c r="W85" s="60"/>
    </row>
    <row r="86" spans="1:23" ht="11.25">
      <c r="A86" s="21" t="s">
        <v>42</v>
      </c>
      <c r="B86" s="66">
        <f aca="true" t="shared" si="6" ref="B86:I86">B85/B$9</f>
        <v>0.0311284046692607</v>
      </c>
      <c r="C86" s="69">
        <f t="shared" si="6"/>
        <v>0.031055900621118012</v>
      </c>
      <c r="D86" s="68">
        <f t="shared" si="6"/>
        <v>0.03125</v>
      </c>
      <c r="E86" s="69"/>
      <c r="F86" s="57"/>
      <c r="G86" s="57"/>
      <c r="H86" s="57"/>
      <c r="I86" s="69">
        <f t="shared" si="6"/>
        <v>0.033816425120772944</v>
      </c>
      <c r="J86" s="58"/>
      <c r="K86" s="18"/>
      <c r="L86" s="15"/>
      <c r="M86" s="15"/>
      <c r="N86" s="15"/>
      <c r="O86" s="15"/>
      <c r="P86" s="15"/>
      <c r="Q86" s="15"/>
      <c r="R86" s="15"/>
      <c r="S86" s="60"/>
      <c r="T86" s="15"/>
      <c r="U86" s="15"/>
      <c r="V86" s="15"/>
      <c r="W86" s="60"/>
    </row>
    <row r="87" spans="1:22" ht="11.25">
      <c r="A87" s="19" t="s">
        <v>35</v>
      </c>
      <c r="B87" s="53"/>
      <c r="D87" s="17"/>
      <c r="J87" s="17"/>
      <c r="R87" s="17"/>
      <c r="V87" s="17"/>
    </row>
    <row r="88" spans="1:22" ht="11.25">
      <c r="A88" s="21" t="s">
        <v>25</v>
      </c>
      <c r="B88" s="53">
        <v>51</v>
      </c>
      <c r="C88" s="16">
        <v>36</v>
      </c>
      <c r="D88" s="17">
        <v>15</v>
      </c>
      <c r="H88" s="16">
        <v>1</v>
      </c>
      <c r="I88" s="16">
        <v>47</v>
      </c>
      <c r="J88" s="17">
        <v>3</v>
      </c>
      <c r="L88" s="16">
        <v>8</v>
      </c>
      <c r="M88" s="16">
        <v>1</v>
      </c>
      <c r="N88" s="16">
        <v>29</v>
      </c>
      <c r="O88" s="16">
        <v>10</v>
      </c>
      <c r="P88" s="16">
        <v>1</v>
      </c>
      <c r="Q88" s="16">
        <v>2</v>
      </c>
      <c r="R88" s="17"/>
      <c r="S88" s="16">
        <v>4</v>
      </c>
      <c r="T88" s="16">
        <v>31</v>
      </c>
      <c r="U88" s="16">
        <v>16</v>
      </c>
      <c r="V88" s="17"/>
    </row>
    <row r="89" spans="1:22" ht="11.25">
      <c r="A89" s="21" t="s">
        <v>32</v>
      </c>
      <c r="B89" s="66">
        <f>B88/B$9</f>
        <v>0.19844357976653695</v>
      </c>
      <c r="C89" s="67">
        <f>C88/C$9</f>
        <v>0.2236024844720497</v>
      </c>
      <c r="D89" s="68">
        <f>D88/D$9</f>
        <v>0.15625</v>
      </c>
      <c r="E89" s="69"/>
      <c r="F89" s="69"/>
      <c r="G89" s="69"/>
      <c r="H89" s="69">
        <f>H88/H$9</f>
        <v>0.14285714285714285</v>
      </c>
      <c r="I89" s="69">
        <f>I88/I$9</f>
        <v>0.22705314009661837</v>
      </c>
      <c r="J89" s="68">
        <f>J88/J$9</f>
        <v>0.17647058823529413</v>
      </c>
      <c r="R89" s="17"/>
      <c r="V89" s="17"/>
    </row>
    <row r="90" spans="1:22" ht="11.25">
      <c r="A90" s="26" t="s">
        <v>33</v>
      </c>
      <c r="B90" s="17">
        <v>2.8</v>
      </c>
      <c r="C90" s="16">
        <v>2.9</v>
      </c>
      <c r="D90" s="17">
        <v>2.6</v>
      </c>
      <c r="H90" s="16">
        <v>2.8</v>
      </c>
      <c r="I90" s="16">
        <v>2.7</v>
      </c>
      <c r="J90" s="17">
        <v>3.1</v>
      </c>
      <c r="L90" s="16">
        <v>3.2</v>
      </c>
      <c r="M90" s="16">
        <v>3.5</v>
      </c>
      <c r="N90" s="16">
        <v>2.8</v>
      </c>
      <c r="O90" s="16">
        <v>2.6</v>
      </c>
      <c r="P90" s="16">
        <v>2.4</v>
      </c>
      <c r="Q90" s="59">
        <v>2</v>
      </c>
      <c r="R90" s="17"/>
      <c r="S90" s="16">
        <v>0.9</v>
      </c>
      <c r="T90" s="16">
        <v>2.7</v>
      </c>
      <c r="U90" s="16">
        <v>3.5</v>
      </c>
      <c r="V90" s="17"/>
    </row>
    <row r="91" spans="1:22" ht="11.25">
      <c r="A91" s="21" t="s">
        <v>34</v>
      </c>
      <c r="B91" s="17">
        <v>52</v>
      </c>
      <c r="C91" s="16">
        <v>53</v>
      </c>
      <c r="D91" s="17">
        <v>48</v>
      </c>
      <c r="H91" s="16">
        <v>49</v>
      </c>
      <c r="I91" s="16">
        <v>51</v>
      </c>
      <c r="J91" s="17">
        <v>64</v>
      </c>
      <c r="L91" s="16">
        <v>55</v>
      </c>
      <c r="M91" s="16">
        <v>85</v>
      </c>
      <c r="N91" s="16">
        <v>52</v>
      </c>
      <c r="O91" s="16">
        <v>51</v>
      </c>
      <c r="P91" s="16">
        <v>46</v>
      </c>
      <c r="Q91" s="16">
        <v>34</v>
      </c>
      <c r="R91" s="17"/>
      <c r="S91" s="16">
        <v>10</v>
      </c>
      <c r="T91" s="16">
        <v>48</v>
      </c>
      <c r="U91" s="16">
        <v>70</v>
      </c>
      <c r="V91" s="17"/>
    </row>
    <row r="92" spans="1:22" ht="11.25">
      <c r="A92" s="46"/>
      <c r="B92" s="53"/>
      <c r="D92" s="17"/>
      <c r="J92" s="17"/>
      <c r="R92" s="17"/>
      <c r="V92" s="17"/>
    </row>
    <row r="93" spans="1:22" ht="11.25">
      <c r="A93" s="48" t="s">
        <v>45</v>
      </c>
      <c r="B93" s="53"/>
      <c r="D93" s="17"/>
      <c r="J93" s="17"/>
      <c r="R93" s="17"/>
      <c r="V93" s="17"/>
    </row>
    <row r="94" spans="1:22" ht="11.25">
      <c r="A94" s="48" t="s">
        <v>31</v>
      </c>
      <c r="B94" s="53"/>
      <c r="D94" s="17"/>
      <c r="J94" s="17"/>
      <c r="R94" s="17"/>
      <c r="V94" s="17"/>
    </row>
    <row r="95" spans="1:22" ht="11.25">
      <c r="A95" s="49" t="s">
        <v>25</v>
      </c>
      <c r="B95" s="53">
        <v>29</v>
      </c>
      <c r="C95" s="16">
        <v>20</v>
      </c>
      <c r="D95" s="17">
        <v>9</v>
      </c>
      <c r="E95" s="16">
        <v>4</v>
      </c>
      <c r="H95" s="16">
        <v>1</v>
      </c>
      <c r="I95" s="16">
        <v>23</v>
      </c>
      <c r="J95" s="17">
        <v>1</v>
      </c>
      <c r="K95" s="16">
        <v>29</v>
      </c>
      <c r="R95" s="17"/>
      <c r="S95" s="16">
        <v>3</v>
      </c>
      <c r="T95" s="16">
        <v>17</v>
      </c>
      <c r="U95" s="16">
        <v>9</v>
      </c>
      <c r="V95" s="17"/>
    </row>
    <row r="96" spans="1:22" ht="11.25">
      <c r="A96" s="50" t="s">
        <v>32</v>
      </c>
      <c r="B96" s="66">
        <f>B95/B$9</f>
        <v>0.11284046692607004</v>
      </c>
      <c r="C96" s="67">
        <f aca="true" t="shared" si="7" ref="C96:J96">C95/C$9</f>
        <v>0.12422360248447205</v>
      </c>
      <c r="D96" s="68">
        <f t="shared" si="7"/>
        <v>0.09375</v>
      </c>
      <c r="E96" s="69">
        <f t="shared" si="7"/>
        <v>0.19047619047619047</v>
      </c>
      <c r="F96" s="69"/>
      <c r="G96" s="69"/>
      <c r="H96" s="69">
        <f t="shared" si="7"/>
        <v>0.14285714285714285</v>
      </c>
      <c r="I96" s="69">
        <f t="shared" si="7"/>
        <v>0.1111111111111111</v>
      </c>
      <c r="J96" s="68">
        <f t="shared" si="7"/>
        <v>0.058823529411764705</v>
      </c>
      <c r="R96" s="17"/>
      <c r="V96" s="17"/>
    </row>
    <row r="97" spans="1:22" ht="11.25">
      <c r="A97" s="51" t="s">
        <v>33</v>
      </c>
      <c r="B97" s="53">
        <v>2.6</v>
      </c>
      <c r="C97" s="16">
        <v>2.6</v>
      </c>
      <c r="D97" s="17">
        <v>2.6</v>
      </c>
      <c r="E97" s="59">
        <v>2</v>
      </c>
      <c r="H97" s="16">
        <v>2.7</v>
      </c>
      <c r="I97" s="16">
        <v>2.7</v>
      </c>
      <c r="J97" s="17">
        <v>1.8</v>
      </c>
      <c r="K97" s="16">
        <v>2.6</v>
      </c>
      <c r="R97" s="17"/>
      <c r="S97" s="16">
        <v>2.1</v>
      </c>
      <c r="T97" s="16">
        <v>2.4</v>
      </c>
      <c r="U97" s="16">
        <v>3.1</v>
      </c>
      <c r="V97" s="17"/>
    </row>
    <row r="98" spans="1:22" ht="11.25">
      <c r="A98" s="49" t="s">
        <v>34</v>
      </c>
      <c r="B98" s="53">
        <v>50</v>
      </c>
      <c r="C98" s="16">
        <v>47</v>
      </c>
      <c r="D98" s="17">
        <v>55</v>
      </c>
      <c r="E98" s="16">
        <v>37</v>
      </c>
      <c r="H98" s="16">
        <v>61</v>
      </c>
      <c r="I98" s="16">
        <v>52</v>
      </c>
      <c r="J98" s="17">
        <v>40</v>
      </c>
      <c r="K98" s="16">
        <v>50</v>
      </c>
      <c r="R98" s="17"/>
      <c r="S98" s="16">
        <v>19</v>
      </c>
      <c r="T98" s="16">
        <v>46</v>
      </c>
      <c r="U98" s="16">
        <v>67</v>
      </c>
      <c r="V98" s="17"/>
    </row>
    <row r="99" spans="1:22" ht="11.25">
      <c r="A99" s="49" t="s">
        <v>40</v>
      </c>
      <c r="B99" s="53">
        <v>6</v>
      </c>
      <c r="C99" s="16">
        <v>5</v>
      </c>
      <c r="D99" s="17">
        <v>1</v>
      </c>
      <c r="E99" s="16">
        <v>1</v>
      </c>
      <c r="F99" s="16">
        <v>1</v>
      </c>
      <c r="I99" s="16">
        <v>4</v>
      </c>
      <c r="J99" s="17"/>
      <c r="K99" s="16">
        <v>6</v>
      </c>
      <c r="R99" s="17"/>
      <c r="V99" s="17"/>
    </row>
    <row r="100" spans="1:22" ht="11.25">
      <c r="A100" s="49" t="s">
        <v>41</v>
      </c>
      <c r="B100" s="62">
        <f>SUM(B99,B85)</f>
        <v>14</v>
      </c>
      <c r="C100" s="63">
        <f aca="true" t="shared" si="8" ref="C100:K100">SUM(C99,C85)</f>
        <v>10</v>
      </c>
      <c r="D100" s="65">
        <f t="shared" si="8"/>
        <v>4</v>
      </c>
      <c r="E100" s="63">
        <f t="shared" si="8"/>
        <v>2</v>
      </c>
      <c r="F100" s="65">
        <f t="shared" si="8"/>
        <v>1</v>
      </c>
      <c r="G100" s="65"/>
      <c r="H100" s="65"/>
      <c r="I100" s="65">
        <f t="shared" si="8"/>
        <v>11</v>
      </c>
      <c r="J100" s="65"/>
      <c r="K100" s="63">
        <f t="shared" si="8"/>
        <v>14</v>
      </c>
      <c r="R100" s="17"/>
      <c r="V100" s="17"/>
    </row>
    <row r="101" spans="1:22" ht="11.25">
      <c r="A101" s="49" t="s">
        <v>42</v>
      </c>
      <c r="B101" s="66">
        <f>B100/B$9</f>
        <v>0.054474708171206226</v>
      </c>
      <c r="C101" s="67">
        <f>C100/C$9</f>
        <v>0.062111801242236024</v>
      </c>
      <c r="D101" s="69">
        <f>D100/D$9</f>
        <v>0.041666666666666664</v>
      </c>
      <c r="E101" s="67">
        <f>E100/E$9</f>
        <v>0.09523809523809523</v>
      </c>
      <c r="F101" s="69">
        <f>F100/F$9</f>
        <v>0.5</v>
      </c>
      <c r="G101" s="69"/>
      <c r="H101" s="69"/>
      <c r="I101" s="69">
        <f>I100/I$9</f>
        <v>0.05314009661835749</v>
      </c>
      <c r="J101" s="69"/>
      <c r="K101" s="67">
        <f>K100/K$9</f>
        <v>0.07692307692307693</v>
      </c>
      <c r="R101" s="17"/>
      <c r="V101" s="17"/>
    </row>
    <row r="102" spans="1:22" ht="11.25">
      <c r="A102" s="48" t="s">
        <v>35</v>
      </c>
      <c r="B102" s="53"/>
      <c r="D102" s="17"/>
      <c r="J102" s="17"/>
      <c r="R102" s="17"/>
      <c r="V102" s="17"/>
    </row>
    <row r="103" spans="1:22" ht="11.25">
      <c r="A103" s="49" t="s">
        <v>25</v>
      </c>
      <c r="B103" s="53">
        <v>45</v>
      </c>
      <c r="C103" s="16">
        <v>30</v>
      </c>
      <c r="D103" s="17">
        <v>15</v>
      </c>
      <c r="I103" s="16">
        <v>40</v>
      </c>
      <c r="J103" s="17">
        <v>5</v>
      </c>
      <c r="L103" s="16">
        <v>8</v>
      </c>
      <c r="M103" s="16">
        <v>1</v>
      </c>
      <c r="N103" s="16">
        <v>24</v>
      </c>
      <c r="O103" s="16">
        <v>9</v>
      </c>
      <c r="P103" s="16">
        <v>1</v>
      </c>
      <c r="Q103" s="16">
        <v>2</v>
      </c>
      <c r="R103" s="17"/>
      <c r="S103" s="16">
        <v>3</v>
      </c>
      <c r="T103" s="16">
        <v>12</v>
      </c>
      <c r="U103" s="16">
        <v>26</v>
      </c>
      <c r="V103" s="17">
        <v>4</v>
      </c>
    </row>
    <row r="104" spans="1:22" ht="11.25">
      <c r="A104" s="49" t="s">
        <v>32</v>
      </c>
      <c r="B104" s="66">
        <f>B103/B$9</f>
        <v>0.17509727626459143</v>
      </c>
      <c r="C104" s="67">
        <f aca="true" t="shared" si="9" ref="C104:J104">C103/C$9</f>
        <v>0.18633540372670807</v>
      </c>
      <c r="D104" s="68">
        <f t="shared" si="9"/>
        <v>0.15625</v>
      </c>
      <c r="E104" s="69"/>
      <c r="F104" s="69"/>
      <c r="G104" s="69"/>
      <c r="H104" s="69"/>
      <c r="I104" s="69">
        <f t="shared" si="9"/>
        <v>0.1932367149758454</v>
      </c>
      <c r="J104" s="68">
        <f t="shared" si="9"/>
        <v>0.29411764705882354</v>
      </c>
      <c r="R104" s="17"/>
      <c r="V104" s="17"/>
    </row>
    <row r="105" spans="1:22" ht="11.25">
      <c r="A105" s="51" t="s">
        <v>33</v>
      </c>
      <c r="B105" s="53">
        <v>2.9</v>
      </c>
      <c r="C105" s="16">
        <v>3.1</v>
      </c>
      <c r="D105" s="17">
        <v>2.6</v>
      </c>
      <c r="I105" s="16">
        <v>2.9</v>
      </c>
      <c r="J105" s="17">
        <v>3.3</v>
      </c>
      <c r="L105" s="16">
        <v>3.4</v>
      </c>
      <c r="M105" s="16">
        <v>3.5</v>
      </c>
      <c r="N105" s="59">
        <v>3</v>
      </c>
      <c r="O105" s="16">
        <v>2.7</v>
      </c>
      <c r="P105" s="16">
        <v>2.5</v>
      </c>
      <c r="Q105" s="16">
        <v>1.9</v>
      </c>
      <c r="R105" s="17"/>
      <c r="S105" s="16">
        <v>1.8</v>
      </c>
      <c r="T105" s="16">
        <v>2.3</v>
      </c>
      <c r="U105" s="16">
        <v>3.2</v>
      </c>
      <c r="V105" s="17">
        <v>3.7</v>
      </c>
    </row>
    <row r="106" spans="1:22" ht="11.25">
      <c r="A106" s="49" t="s">
        <v>34</v>
      </c>
      <c r="B106" s="53">
        <v>65</v>
      </c>
      <c r="C106" s="16">
        <v>68</v>
      </c>
      <c r="D106" s="17">
        <v>59</v>
      </c>
      <c r="I106" s="16">
        <v>64</v>
      </c>
      <c r="J106" s="17">
        <v>69</v>
      </c>
      <c r="L106" s="16">
        <v>61</v>
      </c>
      <c r="M106" s="16">
        <v>97</v>
      </c>
      <c r="N106" s="16">
        <v>68</v>
      </c>
      <c r="O106" s="16">
        <v>64</v>
      </c>
      <c r="P106" s="16">
        <v>56</v>
      </c>
      <c r="Q106" s="16">
        <v>42</v>
      </c>
      <c r="R106" s="17"/>
      <c r="S106" s="16">
        <v>17</v>
      </c>
      <c r="T106" s="16">
        <v>49</v>
      </c>
      <c r="U106" s="16">
        <v>73</v>
      </c>
      <c r="V106" s="17">
        <v>96</v>
      </c>
    </row>
    <row r="107" spans="2:22" ht="11.25">
      <c r="B107" s="53"/>
      <c r="D107" s="17"/>
      <c r="J107" s="17"/>
      <c r="R107" s="17"/>
      <c r="V107" s="17"/>
    </row>
    <row r="108" spans="1:22" ht="11.25">
      <c r="A108" s="48" t="s">
        <v>46</v>
      </c>
      <c r="B108" s="53"/>
      <c r="D108" s="17"/>
      <c r="J108" s="17"/>
      <c r="R108" s="17"/>
      <c r="V108" s="17"/>
    </row>
    <row r="109" spans="1:22" ht="11.25">
      <c r="A109" s="48" t="s">
        <v>31</v>
      </c>
      <c r="B109" s="53"/>
      <c r="D109" s="17"/>
      <c r="J109" s="17"/>
      <c r="R109" s="17"/>
      <c r="V109" s="17"/>
    </row>
    <row r="110" spans="1:22" ht="11.25">
      <c r="A110" s="49" t="s">
        <v>25</v>
      </c>
      <c r="B110" s="53">
        <v>7</v>
      </c>
      <c r="C110" s="16">
        <v>5</v>
      </c>
      <c r="D110" s="17">
        <v>2</v>
      </c>
      <c r="I110" s="16">
        <v>7</v>
      </c>
      <c r="J110" s="17"/>
      <c r="K110" s="16">
        <v>7</v>
      </c>
      <c r="R110" s="17"/>
      <c r="S110" s="16">
        <v>2</v>
      </c>
      <c r="U110" s="16">
        <v>5</v>
      </c>
      <c r="V110" s="17"/>
    </row>
    <row r="111" spans="1:22" ht="11.25">
      <c r="A111" s="50" t="s">
        <v>32</v>
      </c>
      <c r="B111" s="66">
        <f>B110/B$9</f>
        <v>0.027237354085603113</v>
      </c>
      <c r="C111" s="67">
        <f>C110/C$9</f>
        <v>0.031055900621118012</v>
      </c>
      <c r="D111" s="68">
        <f>D110/D$9</f>
        <v>0.020833333333333332</v>
      </c>
      <c r="E111" s="69"/>
      <c r="F111" s="69"/>
      <c r="G111" s="69"/>
      <c r="H111" s="69"/>
      <c r="I111" s="69">
        <f>I110/I$9</f>
        <v>0.033816425120772944</v>
      </c>
      <c r="J111" s="68"/>
      <c r="R111" s="17"/>
      <c r="V111" s="17"/>
    </row>
    <row r="112" spans="1:22" ht="11.25">
      <c r="A112" s="51" t="s">
        <v>33</v>
      </c>
      <c r="B112" s="53">
        <v>2.4</v>
      </c>
      <c r="C112" s="16">
        <v>2.4</v>
      </c>
      <c r="D112" s="17">
        <v>2.6</v>
      </c>
      <c r="E112" s="59"/>
      <c r="I112" s="16">
        <v>2.4</v>
      </c>
      <c r="J112" s="17"/>
      <c r="K112" s="16">
        <v>2.4</v>
      </c>
      <c r="R112" s="17"/>
      <c r="S112" s="16">
        <v>1.3</v>
      </c>
      <c r="U112" s="16">
        <v>2.9</v>
      </c>
      <c r="V112" s="17"/>
    </row>
    <row r="113" spans="1:22" ht="11.25">
      <c r="A113" s="49" t="s">
        <v>34</v>
      </c>
      <c r="B113" s="53">
        <v>58</v>
      </c>
      <c r="C113" s="16">
        <v>52</v>
      </c>
      <c r="D113" s="17">
        <v>72</v>
      </c>
      <c r="I113" s="16">
        <v>58</v>
      </c>
      <c r="J113" s="17"/>
      <c r="K113" s="16">
        <v>58</v>
      </c>
      <c r="R113" s="17"/>
      <c r="S113" s="16">
        <v>13</v>
      </c>
      <c r="U113" s="16">
        <v>76</v>
      </c>
      <c r="V113" s="17"/>
    </row>
    <row r="114" spans="1:22" ht="11.25">
      <c r="A114" s="49" t="s">
        <v>41</v>
      </c>
      <c r="B114" s="62">
        <f>SUM(B100)</f>
        <v>14</v>
      </c>
      <c r="C114" s="63">
        <f aca="true" t="shared" si="10" ref="C114:K114">SUM(C100)</f>
        <v>10</v>
      </c>
      <c r="D114" s="65">
        <f t="shared" si="10"/>
        <v>4</v>
      </c>
      <c r="E114" s="63">
        <f t="shared" si="10"/>
        <v>2</v>
      </c>
      <c r="F114" s="65">
        <f t="shared" si="10"/>
        <v>1</v>
      </c>
      <c r="G114" s="65"/>
      <c r="H114" s="65"/>
      <c r="I114" s="65">
        <f t="shared" si="10"/>
        <v>11</v>
      </c>
      <c r="J114" s="65"/>
      <c r="K114" s="63">
        <f t="shared" si="10"/>
        <v>14</v>
      </c>
      <c r="R114" s="17"/>
      <c r="V114" s="17"/>
    </row>
    <row r="115" spans="1:22" ht="11.25">
      <c r="A115" s="49" t="s">
        <v>42</v>
      </c>
      <c r="B115" s="66">
        <f>B114/B$9</f>
        <v>0.054474708171206226</v>
      </c>
      <c r="C115" s="67">
        <f>C114/C$9</f>
        <v>0.062111801242236024</v>
      </c>
      <c r="D115" s="69">
        <f>D114/D$9</f>
        <v>0.041666666666666664</v>
      </c>
      <c r="E115" s="67">
        <f>E114/E$9</f>
        <v>0.09523809523809523</v>
      </c>
      <c r="F115" s="69">
        <f>F114/F$9</f>
        <v>0.5</v>
      </c>
      <c r="G115" s="69"/>
      <c r="H115" s="69"/>
      <c r="I115" s="69">
        <f>I114/I$9</f>
        <v>0.05314009661835749</v>
      </c>
      <c r="J115" s="69"/>
      <c r="K115" s="67">
        <f>K114/K$9</f>
        <v>0.07692307692307693</v>
      </c>
      <c r="R115" s="17"/>
      <c r="V115" s="17"/>
    </row>
    <row r="116" spans="1:22" ht="11.25">
      <c r="A116" s="48" t="s">
        <v>35</v>
      </c>
      <c r="B116" s="53"/>
      <c r="D116" s="17"/>
      <c r="J116" s="17"/>
      <c r="R116" s="17"/>
      <c r="V116" s="17"/>
    </row>
    <row r="117" spans="1:22" ht="11.25">
      <c r="A117" s="49" t="s">
        <v>25</v>
      </c>
      <c r="B117" s="53">
        <v>21</v>
      </c>
      <c r="C117" s="16">
        <v>15</v>
      </c>
      <c r="D117" s="17">
        <v>6</v>
      </c>
      <c r="I117" s="16">
        <v>18</v>
      </c>
      <c r="J117" s="17">
        <v>3</v>
      </c>
      <c r="L117" s="16">
        <v>5</v>
      </c>
      <c r="M117" s="16">
        <v>1</v>
      </c>
      <c r="N117" s="16">
        <v>11</v>
      </c>
      <c r="O117" s="16">
        <v>3</v>
      </c>
      <c r="P117" s="16">
        <v>1</v>
      </c>
      <c r="R117" s="17"/>
      <c r="T117" s="16">
        <v>1</v>
      </c>
      <c r="U117" s="16">
        <v>10</v>
      </c>
      <c r="V117" s="17">
        <v>10</v>
      </c>
    </row>
    <row r="118" spans="1:22" ht="11.25">
      <c r="A118" s="49" t="s">
        <v>32</v>
      </c>
      <c r="B118" s="66">
        <f>B117/B$9</f>
        <v>0.08171206225680934</v>
      </c>
      <c r="C118" s="67">
        <f>C117/C$9</f>
        <v>0.09316770186335403</v>
      </c>
      <c r="D118" s="68">
        <f>D117/D$9</f>
        <v>0.0625</v>
      </c>
      <c r="E118" s="69"/>
      <c r="F118" s="69"/>
      <c r="G118" s="69"/>
      <c r="H118" s="69"/>
      <c r="I118" s="69">
        <f>I117/I$9</f>
        <v>0.08695652173913043</v>
      </c>
      <c r="J118" s="68">
        <f>J117/J$9</f>
        <v>0.17647058823529413</v>
      </c>
      <c r="R118" s="17"/>
      <c r="V118" s="17"/>
    </row>
    <row r="119" spans="1:22" ht="11.25">
      <c r="A119" s="51" t="s">
        <v>33</v>
      </c>
      <c r="B119" s="53">
        <v>3.3</v>
      </c>
      <c r="C119" s="16">
        <v>3.4</v>
      </c>
      <c r="D119" s="17">
        <v>3.1</v>
      </c>
      <c r="I119" s="16">
        <v>3.3</v>
      </c>
      <c r="J119" s="17">
        <v>3.6</v>
      </c>
      <c r="L119" s="16">
        <v>3.5</v>
      </c>
      <c r="M119" s="16">
        <v>1.9</v>
      </c>
      <c r="N119" s="59">
        <v>3.5</v>
      </c>
      <c r="O119" s="16">
        <v>3.2</v>
      </c>
      <c r="P119" s="16">
        <v>2.6</v>
      </c>
      <c r="R119" s="17"/>
      <c r="T119" s="16">
        <v>1.9</v>
      </c>
      <c r="U119" s="16">
        <v>3.2</v>
      </c>
      <c r="V119" s="17">
        <v>3.6</v>
      </c>
    </row>
    <row r="120" spans="1:22" ht="11.25">
      <c r="A120" s="49" t="s">
        <v>34</v>
      </c>
      <c r="B120" s="53">
        <v>86</v>
      </c>
      <c r="C120" s="16">
        <v>90</v>
      </c>
      <c r="D120" s="17">
        <v>79</v>
      </c>
      <c r="I120" s="16">
        <v>85</v>
      </c>
      <c r="J120" s="17">
        <v>93</v>
      </c>
      <c r="L120" s="16">
        <v>84</v>
      </c>
      <c r="M120" s="16">
        <v>47</v>
      </c>
      <c r="N120" s="16">
        <v>92</v>
      </c>
      <c r="O120" s="16">
        <v>90</v>
      </c>
      <c r="P120" s="16">
        <v>64</v>
      </c>
      <c r="R120" s="17"/>
      <c r="T120" s="16">
        <v>47</v>
      </c>
      <c r="U120" s="16">
        <v>77</v>
      </c>
      <c r="V120" s="17">
        <v>100</v>
      </c>
    </row>
    <row r="121" spans="2:22" ht="11.25">
      <c r="B121" s="53"/>
      <c r="D121" s="17"/>
      <c r="J121" s="17"/>
      <c r="R121" s="17"/>
      <c r="V121" s="17"/>
    </row>
    <row r="122" spans="1:22" ht="11.25">
      <c r="A122" s="48" t="s">
        <v>47</v>
      </c>
      <c r="B122" s="53"/>
      <c r="D122" s="17"/>
      <c r="J122" s="17"/>
      <c r="R122" s="17"/>
      <c r="V122" s="17"/>
    </row>
    <row r="123" spans="1:22" ht="11.25">
      <c r="A123" s="48" t="s">
        <v>31</v>
      </c>
      <c r="B123" s="53"/>
      <c r="D123" s="17"/>
      <c r="J123" s="17"/>
      <c r="R123" s="17"/>
      <c r="V123" s="17"/>
    </row>
    <row r="124" spans="1:22" ht="11.25">
      <c r="A124" s="49" t="s">
        <v>25</v>
      </c>
      <c r="B124" s="53">
        <v>29</v>
      </c>
      <c r="C124" s="16">
        <v>21</v>
      </c>
      <c r="D124" s="17">
        <v>8</v>
      </c>
      <c r="E124" s="16">
        <v>3</v>
      </c>
      <c r="G124" s="16">
        <v>1</v>
      </c>
      <c r="H124" s="16">
        <v>2</v>
      </c>
      <c r="I124" s="16">
        <v>22</v>
      </c>
      <c r="J124" s="17">
        <v>1</v>
      </c>
      <c r="K124" s="16">
        <v>29</v>
      </c>
      <c r="R124" s="17"/>
      <c r="S124" s="16">
        <v>6</v>
      </c>
      <c r="T124" s="16">
        <v>11</v>
      </c>
      <c r="U124" s="16">
        <v>11</v>
      </c>
      <c r="V124" s="17">
        <v>1</v>
      </c>
    </row>
    <row r="125" spans="1:22" ht="11.25">
      <c r="A125" s="50" t="s">
        <v>32</v>
      </c>
      <c r="B125" s="66">
        <f>B124/B$9</f>
        <v>0.11284046692607004</v>
      </c>
      <c r="C125" s="67">
        <f>C124/C$9</f>
        <v>0.13043478260869565</v>
      </c>
      <c r="D125" s="68">
        <f>D124/D$9</f>
        <v>0.08333333333333333</v>
      </c>
      <c r="E125" s="69">
        <f>E124/E$9</f>
        <v>0.14285714285714285</v>
      </c>
      <c r="F125" s="69"/>
      <c r="G125" s="69">
        <f>G124/G$9</f>
        <v>0.3333333333333333</v>
      </c>
      <c r="H125" s="69">
        <f>H124/H$9</f>
        <v>0.2857142857142857</v>
      </c>
      <c r="I125" s="69">
        <f>I124/I$9</f>
        <v>0.10628019323671498</v>
      </c>
      <c r="J125" s="69">
        <f>J124/J$9</f>
        <v>0.058823529411764705</v>
      </c>
      <c r="K125" s="61"/>
      <c r="R125" s="17"/>
      <c r="V125" s="17"/>
    </row>
    <row r="126" spans="1:22" ht="11.25">
      <c r="A126" s="51" t="s">
        <v>33</v>
      </c>
      <c r="B126" s="53">
        <v>2.5</v>
      </c>
      <c r="C126" s="16">
        <v>2.6</v>
      </c>
      <c r="D126" s="17">
        <v>2.1</v>
      </c>
      <c r="E126" s="59">
        <v>2.5</v>
      </c>
      <c r="G126" s="16">
        <v>3.2</v>
      </c>
      <c r="H126" s="16">
        <v>2.2</v>
      </c>
      <c r="I126" s="16">
        <v>2.6</v>
      </c>
      <c r="J126" s="17">
        <v>1.3</v>
      </c>
      <c r="K126" s="16">
        <v>2.5</v>
      </c>
      <c r="R126" s="17"/>
      <c r="S126" s="16">
        <v>1.8</v>
      </c>
      <c r="T126" s="16">
        <v>2.5</v>
      </c>
      <c r="U126" s="16">
        <v>2.8</v>
      </c>
      <c r="V126" s="70">
        <v>4</v>
      </c>
    </row>
    <row r="127" spans="1:22" ht="11.25">
      <c r="A127" s="49" t="s">
        <v>34</v>
      </c>
      <c r="B127" s="53">
        <v>52</v>
      </c>
      <c r="C127" s="16">
        <v>54</v>
      </c>
      <c r="D127" s="17">
        <v>47</v>
      </c>
      <c r="E127" s="16">
        <v>47</v>
      </c>
      <c r="G127" s="16">
        <v>72</v>
      </c>
      <c r="H127" s="16">
        <v>45</v>
      </c>
      <c r="I127" s="16">
        <v>54</v>
      </c>
      <c r="J127" s="17">
        <v>22</v>
      </c>
      <c r="K127" s="16">
        <v>52</v>
      </c>
      <c r="R127" s="17"/>
      <c r="S127" s="16">
        <v>17</v>
      </c>
      <c r="T127" s="16">
        <v>46</v>
      </c>
      <c r="U127" s="16">
        <v>73</v>
      </c>
      <c r="V127" s="17">
        <v>93</v>
      </c>
    </row>
    <row r="128" spans="1:22" ht="11.25">
      <c r="A128" s="49" t="s">
        <v>40</v>
      </c>
      <c r="B128" s="53">
        <v>5</v>
      </c>
      <c r="C128" s="16">
        <v>4</v>
      </c>
      <c r="D128" s="17">
        <v>1</v>
      </c>
      <c r="I128" s="16">
        <v>4</v>
      </c>
      <c r="J128" s="17">
        <v>1</v>
      </c>
      <c r="K128" s="16">
        <v>2</v>
      </c>
      <c r="M128" s="16">
        <v>1</v>
      </c>
      <c r="N128" s="16">
        <v>2</v>
      </c>
      <c r="R128" s="17"/>
      <c r="V128" s="17"/>
    </row>
    <row r="129" spans="1:22" ht="11.25">
      <c r="A129" s="49" t="s">
        <v>41</v>
      </c>
      <c r="B129" s="62">
        <f>SUM(B114,B128)</f>
        <v>19</v>
      </c>
      <c r="C129" s="63">
        <f aca="true" t="shared" si="11" ref="C129:M129">SUM(C114,C128)</f>
        <v>14</v>
      </c>
      <c r="D129" s="64">
        <f t="shared" si="11"/>
        <v>5</v>
      </c>
      <c r="E129" s="65">
        <f t="shared" si="11"/>
        <v>2</v>
      </c>
      <c r="F129" s="65">
        <f t="shared" si="11"/>
        <v>1</v>
      </c>
      <c r="G129" s="65"/>
      <c r="H129" s="65"/>
      <c r="I129" s="65">
        <f t="shared" si="11"/>
        <v>15</v>
      </c>
      <c r="J129" s="64">
        <f t="shared" si="11"/>
        <v>1</v>
      </c>
      <c r="K129" s="63">
        <f t="shared" si="11"/>
        <v>16</v>
      </c>
      <c r="L129" s="65">
        <f t="shared" si="11"/>
        <v>0</v>
      </c>
      <c r="M129" s="65">
        <f t="shared" si="11"/>
        <v>1</v>
      </c>
      <c r="N129" s="65">
        <f>SUM(N114,N128)</f>
        <v>2</v>
      </c>
      <c r="O129" s="65"/>
      <c r="P129" s="65"/>
      <c r="Q129" s="65"/>
      <c r="R129" s="64"/>
      <c r="V129" s="17"/>
    </row>
    <row r="130" spans="1:22" ht="11.25">
      <c r="A130" s="49" t="s">
        <v>42</v>
      </c>
      <c r="B130" s="66">
        <f>B129/B$9</f>
        <v>0.07392996108949416</v>
      </c>
      <c r="C130" s="67">
        <f>C129/C$9</f>
        <v>0.08695652173913043</v>
      </c>
      <c r="D130" s="69">
        <f>D129/D$9</f>
        <v>0.052083333333333336</v>
      </c>
      <c r="E130" s="67">
        <f>E129/E$9</f>
        <v>0.09523809523809523</v>
      </c>
      <c r="F130" s="69">
        <f>F129/F$9</f>
        <v>0.5</v>
      </c>
      <c r="G130" s="69"/>
      <c r="H130" s="69"/>
      <c r="I130" s="69">
        <f>I129/I$9</f>
        <v>0.07246376811594203</v>
      </c>
      <c r="J130" s="68">
        <f>J129/J$9</f>
        <v>0.058823529411764705</v>
      </c>
      <c r="K130" s="69"/>
      <c r="L130" s="69"/>
      <c r="M130" s="69"/>
      <c r="N130" s="69"/>
      <c r="O130" s="69"/>
      <c r="P130" s="69"/>
      <c r="Q130" s="69"/>
      <c r="R130" s="68"/>
      <c r="V130" s="17"/>
    </row>
    <row r="131" spans="1:22" ht="11.25">
      <c r="A131" s="48" t="s">
        <v>35</v>
      </c>
      <c r="B131" s="53"/>
      <c r="D131" s="17"/>
      <c r="J131" s="17"/>
      <c r="R131" s="17"/>
      <c r="V131" s="17"/>
    </row>
    <row r="132" spans="1:22" ht="11.25">
      <c r="A132" s="49" t="s">
        <v>25</v>
      </c>
      <c r="B132" s="53">
        <v>39</v>
      </c>
      <c r="C132" s="16">
        <v>25</v>
      </c>
      <c r="D132" s="17">
        <v>14</v>
      </c>
      <c r="I132" s="16">
        <v>34</v>
      </c>
      <c r="J132" s="17">
        <v>5</v>
      </c>
      <c r="L132" s="16">
        <v>9</v>
      </c>
      <c r="M132" s="16">
        <v>3</v>
      </c>
      <c r="N132" s="16">
        <v>20</v>
      </c>
      <c r="O132" s="16">
        <v>6</v>
      </c>
      <c r="P132" s="16">
        <v>1</v>
      </c>
      <c r="R132" s="17"/>
      <c r="S132" s="16">
        <v>1</v>
      </c>
      <c r="T132" s="16">
        <v>5</v>
      </c>
      <c r="U132" s="16">
        <v>17</v>
      </c>
      <c r="V132" s="17">
        <v>16</v>
      </c>
    </row>
    <row r="133" spans="1:22" ht="11.25">
      <c r="A133" s="49" t="s">
        <v>32</v>
      </c>
      <c r="B133" s="66">
        <f>B132/B$9</f>
        <v>0.1517509727626459</v>
      </c>
      <c r="C133" s="67">
        <f>C132/C$9</f>
        <v>0.15527950310559005</v>
      </c>
      <c r="D133" s="68">
        <f>D132/D$9</f>
        <v>0.14583333333333334</v>
      </c>
      <c r="E133" s="69"/>
      <c r="F133" s="69"/>
      <c r="G133" s="69"/>
      <c r="H133" s="69"/>
      <c r="I133" s="69">
        <f>I132/I$9</f>
        <v>0.1642512077294686</v>
      </c>
      <c r="J133" s="68">
        <f>J132/J$9</f>
        <v>0.29411764705882354</v>
      </c>
      <c r="R133" s="17"/>
      <c r="V133" s="17"/>
    </row>
    <row r="134" spans="1:22" ht="11.25">
      <c r="A134" s="51" t="s">
        <v>33</v>
      </c>
      <c r="B134" s="53">
        <v>3.1</v>
      </c>
      <c r="C134" s="16">
        <v>3.2</v>
      </c>
      <c r="D134" s="17">
        <v>2.9</v>
      </c>
      <c r="I134" s="59">
        <v>3</v>
      </c>
      <c r="J134" s="17">
        <v>3.3</v>
      </c>
      <c r="L134" s="16">
        <v>3.3</v>
      </c>
      <c r="M134" s="16">
        <v>3.1</v>
      </c>
      <c r="N134" s="59">
        <v>3</v>
      </c>
      <c r="O134" s="16">
        <v>2.9</v>
      </c>
      <c r="P134" s="16">
        <v>2.7</v>
      </c>
      <c r="R134" s="17"/>
      <c r="S134" s="59">
        <v>0</v>
      </c>
      <c r="T134" s="16">
        <v>2.5</v>
      </c>
      <c r="U134" s="16">
        <v>3.1</v>
      </c>
      <c r="V134" s="17">
        <v>3.4</v>
      </c>
    </row>
    <row r="135" spans="1:22" ht="11.25">
      <c r="A135" s="49" t="s">
        <v>34</v>
      </c>
      <c r="B135" s="53">
        <v>83</v>
      </c>
      <c r="C135" s="16">
        <v>86</v>
      </c>
      <c r="D135" s="17">
        <v>78</v>
      </c>
      <c r="I135" s="16">
        <v>82</v>
      </c>
      <c r="J135" s="17">
        <v>88</v>
      </c>
      <c r="L135" s="16">
        <v>77</v>
      </c>
      <c r="M135" s="16">
        <v>79</v>
      </c>
      <c r="N135" s="16">
        <v>88</v>
      </c>
      <c r="O135" s="16">
        <v>82</v>
      </c>
      <c r="P135" s="16">
        <v>67</v>
      </c>
      <c r="R135" s="17"/>
      <c r="S135" s="16">
        <v>0</v>
      </c>
      <c r="T135" s="16">
        <v>48</v>
      </c>
      <c r="U135" s="16">
        <v>77</v>
      </c>
      <c r="V135" s="17">
        <v>106</v>
      </c>
    </row>
    <row r="136" spans="1:22" ht="11.25">
      <c r="A136" s="71"/>
      <c r="B136" s="72"/>
      <c r="C136" s="73"/>
      <c r="D136" s="39"/>
      <c r="E136" s="73"/>
      <c r="F136" s="73"/>
      <c r="G136" s="73"/>
      <c r="H136" s="73"/>
      <c r="I136" s="73"/>
      <c r="J136" s="39"/>
      <c r="K136" s="73"/>
      <c r="L136" s="73"/>
      <c r="M136" s="73"/>
      <c r="N136" s="73"/>
      <c r="O136" s="73"/>
      <c r="P136" s="73"/>
      <c r="Q136" s="73"/>
      <c r="R136" s="39"/>
      <c r="S136" s="73"/>
      <c r="T136" s="73"/>
      <c r="U136" s="73"/>
      <c r="V136" s="39"/>
    </row>
    <row r="137" spans="1:22" ht="11.25">
      <c r="A137" s="48" t="s">
        <v>48</v>
      </c>
      <c r="B137" s="52"/>
      <c r="D137" s="54"/>
      <c r="J137" s="54"/>
      <c r="R137" s="54"/>
      <c r="V137" s="54"/>
    </row>
    <row r="138" spans="1:22" ht="11.25">
      <c r="A138" s="48" t="s">
        <v>31</v>
      </c>
      <c r="B138" s="53"/>
      <c r="D138" s="17"/>
      <c r="J138" s="17"/>
      <c r="R138" s="17"/>
      <c r="V138" s="17"/>
    </row>
    <row r="139" spans="1:22" ht="11.25">
      <c r="A139" s="49" t="s">
        <v>25</v>
      </c>
      <c r="B139" s="53">
        <v>30</v>
      </c>
      <c r="C139" s="16">
        <v>17</v>
      </c>
      <c r="D139" s="17">
        <v>13</v>
      </c>
      <c r="E139" s="16">
        <v>3</v>
      </c>
      <c r="G139" s="16">
        <v>1</v>
      </c>
      <c r="I139" s="16">
        <v>24</v>
      </c>
      <c r="J139" s="17">
        <v>2</v>
      </c>
      <c r="K139" s="16">
        <v>30</v>
      </c>
      <c r="R139" s="17"/>
      <c r="S139" s="16">
        <v>9</v>
      </c>
      <c r="T139" s="16">
        <v>4</v>
      </c>
      <c r="U139" s="16">
        <v>12</v>
      </c>
      <c r="V139" s="17">
        <v>5</v>
      </c>
    </row>
    <row r="140" spans="1:22" ht="11.25">
      <c r="A140" s="50" t="s">
        <v>32</v>
      </c>
      <c r="B140" s="66">
        <f>B139/B$9</f>
        <v>0.11673151750972763</v>
      </c>
      <c r="C140" s="67">
        <f>C139/C$9</f>
        <v>0.10559006211180125</v>
      </c>
      <c r="D140" s="68">
        <f>D139/D$9</f>
        <v>0.13541666666666666</v>
      </c>
      <c r="E140" s="69">
        <f>E139/E$9</f>
        <v>0.14285714285714285</v>
      </c>
      <c r="F140" s="69"/>
      <c r="G140" s="69">
        <f>G139/G$9</f>
        <v>0.3333333333333333</v>
      </c>
      <c r="H140" s="69"/>
      <c r="I140" s="69">
        <f>I139/I$9</f>
        <v>0.11594202898550725</v>
      </c>
      <c r="J140" s="68">
        <f>J139/J$9</f>
        <v>0.11764705882352941</v>
      </c>
      <c r="R140" s="17"/>
      <c r="V140" s="17"/>
    </row>
    <row r="141" spans="1:22" ht="11.25">
      <c r="A141" s="51" t="s">
        <v>33</v>
      </c>
      <c r="B141" s="53">
        <v>2.4</v>
      </c>
      <c r="C141" s="16">
        <v>2.7</v>
      </c>
      <c r="D141" s="17">
        <v>2.1</v>
      </c>
      <c r="E141" s="16">
        <v>2.4</v>
      </c>
      <c r="G141" s="16">
        <v>3.2</v>
      </c>
      <c r="I141" s="16">
        <v>2.4</v>
      </c>
      <c r="J141" s="17">
        <v>1.9</v>
      </c>
      <c r="K141" s="16">
        <v>2.4</v>
      </c>
      <c r="R141" s="17"/>
      <c r="S141" s="16">
        <v>1.6</v>
      </c>
      <c r="T141" s="16">
        <v>2.7</v>
      </c>
      <c r="U141" s="16">
        <v>2.6</v>
      </c>
      <c r="V141" s="17">
        <v>3.1</v>
      </c>
    </row>
    <row r="142" spans="1:22" ht="11.25">
      <c r="A142" s="49" t="s">
        <v>34</v>
      </c>
      <c r="B142" s="53">
        <v>56</v>
      </c>
      <c r="C142" s="16">
        <v>63</v>
      </c>
      <c r="D142" s="17">
        <v>46</v>
      </c>
      <c r="E142" s="16">
        <v>53</v>
      </c>
      <c r="G142" s="16">
        <v>78</v>
      </c>
      <c r="I142" s="16">
        <v>56</v>
      </c>
      <c r="J142" s="17">
        <v>46</v>
      </c>
      <c r="K142" s="16">
        <v>56</v>
      </c>
      <c r="R142" s="17"/>
      <c r="S142" s="16">
        <v>17</v>
      </c>
      <c r="T142" s="16">
        <v>45</v>
      </c>
      <c r="U142" s="16">
        <v>72</v>
      </c>
      <c r="V142" s="17">
        <v>94</v>
      </c>
    </row>
    <row r="143" spans="1:22" ht="11.25">
      <c r="A143" s="49" t="s">
        <v>40</v>
      </c>
      <c r="B143" s="53">
        <v>14</v>
      </c>
      <c r="C143" s="16">
        <v>13</v>
      </c>
      <c r="D143" s="17">
        <v>1</v>
      </c>
      <c r="E143" s="16">
        <v>1</v>
      </c>
      <c r="I143" s="18">
        <v>12</v>
      </c>
      <c r="J143" s="17">
        <v>1</v>
      </c>
      <c r="K143" s="16">
        <v>5</v>
      </c>
      <c r="L143" s="16">
        <v>2</v>
      </c>
      <c r="N143" s="16">
        <v>6</v>
      </c>
      <c r="O143" s="16">
        <v>1</v>
      </c>
      <c r="R143" s="17"/>
      <c r="V143" s="17"/>
    </row>
    <row r="144" spans="1:22" ht="11.25">
      <c r="A144" s="49" t="s">
        <v>41</v>
      </c>
      <c r="B144" s="62">
        <f>SUM(B129,B143)</f>
        <v>33</v>
      </c>
      <c r="C144" s="63">
        <f aca="true" t="shared" si="12" ref="C144:J144">SUM(C129,C143)</f>
        <v>27</v>
      </c>
      <c r="D144" s="64">
        <f t="shared" si="12"/>
        <v>6</v>
      </c>
      <c r="E144" s="65">
        <f t="shared" si="12"/>
        <v>3</v>
      </c>
      <c r="F144" s="65">
        <f t="shared" si="12"/>
        <v>1</v>
      </c>
      <c r="G144" s="65"/>
      <c r="H144" s="65"/>
      <c r="I144" s="65">
        <f t="shared" si="12"/>
        <v>27</v>
      </c>
      <c r="J144" s="65">
        <f t="shared" si="12"/>
        <v>2</v>
      </c>
      <c r="K144" s="63">
        <f>SUM(K129,K143)</f>
        <v>21</v>
      </c>
      <c r="L144" s="65">
        <f>SUM(L129,L143)</f>
        <v>2</v>
      </c>
      <c r="M144" s="65">
        <f>SUM(M129,M143)</f>
        <v>1</v>
      </c>
      <c r="N144" s="65">
        <f>SUM(N129,N143)</f>
        <v>8</v>
      </c>
      <c r="O144" s="65">
        <f>SUM(O129,O143)</f>
        <v>1</v>
      </c>
      <c r="P144" s="65"/>
      <c r="Q144" s="65"/>
      <c r="R144" s="64"/>
      <c r="V144" s="17"/>
    </row>
    <row r="145" spans="1:22" ht="11.25">
      <c r="A145" s="49" t="s">
        <v>42</v>
      </c>
      <c r="B145" s="66">
        <f>B144/B$9</f>
        <v>0.12840466926070038</v>
      </c>
      <c r="C145" s="67">
        <f aca="true" t="shared" si="13" ref="C145:J145">C144/C$9</f>
        <v>0.16770186335403728</v>
      </c>
      <c r="D145" s="68">
        <f t="shared" si="13"/>
        <v>0.0625</v>
      </c>
      <c r="E145" s="69">
        <f t="shared" si="13"/>
        <v>0.14285714285714285</v>
      </c>
      <c r="F145" s="69">
        <f t="shared" si="13"/>
        <v>0.5</v>
      </c>
      <c r="G145" s="69"/>
      <c r="H145" s="69"/>
      <c r="I145" s="69">
        <f t="shared" si="13"/>
        <v>0.13043478260869565</v>
      </c>
      <c r="J145" s="68">
        <f t="shared" si="13"/>
        <v>0.11764705882352941</v>
      </c>
      <c r="K145" s="69"/>
      <c r="L145" s="69"/>
      <c r="M145" s="69"/>
      <c r="N145" s="69"/>
      <c r="O145" s="69"/>
      <c r="P145" s="69"/>
      <c r="Q145" s="69"/>
      <c r="R145" s="68"/>
      <c r="V145" s="17"/>
    </row>
    <row r="146" spans="1:22" ht="11.25">
      <c r="A146" s="48" t="s">
        <v>35</v>
      </c>
      <c r="B146" s="53"/>
      <c r="D146" s="17"/>
      <c r="F146" s="18"/>
      <c r="J146" s="17"/>
      <c r="R146" s="17"/>
      <c r="V146" s="17"/>
    </row>
    <row r="147" spans="1:22" ht="11.25">
      <c r="A147" s="49" t="s">
        <v>25</v>
      </c>
      <c r="B147" s="53">
        <v>33</v>
      </c>
      <c r="C147" s="16">
        <v>20</v>
      </c>
      <c r="D147" s="17">
        <v>13</v>
      </c>
      <c r="I147" s="16">
        <v>29</v>
      </c>
      <c r="J147" s="17">
        <v>4</v>
      </c>
      <c r="L147" s="16">
        <v>10</v>
      </c>
      <c r="M147" s="16">
        <v>2</v>
      </c>
      <c r="N147" s="16">
        <v>15</v>
      </c>
      <c r="O147" s="16">
        <v>5</v>
      </c>
      <c r="P147" s="16">
        <v>1</v>
      </c>
      <c r="R147" s="17"/>
      <c r="S147" s="16">
        <v>1</v>
      </c>
      <c r="T147" s="16">
        <v>2</v>
      </c>
      <c r="U147" s="16">
        <v>10</v>
      </c>
      <c r="V147" s="17">
        <v>20</v>
      </c>
    </row>
    <row r="148" spans="1:22" ht="11.25">
      <c r="A148" s="49" t="s">
        <v>32</v>
      </c>
      <c r="B148" s="66">
        <f>B147/B$9</f>
        <v>0.12840466926070038</v>
      </c>
      <c r="C148" s="67">
        <f>C147/C$9</f>
        <v>0.12422360248447205</v>
      </c>
      <c r="D148" s="68">
        <f>D147/D$9</f>
        <v>0.13541666666666666</v>
      </c>
      <c r="E148" s="69"/>
      <c r="F148" s="69"/>
      <c r="G148" s="69"/>
      <c r="H148" s="69"/>
      <c r="I148" s="69">
        <f>I147/I$9</f>
        <v>0.14009661835748793</v>
      </c>
      <c r="J148" s="68">
        <f>J147/J$9</f>
        <v>0.23529411764705882</v>
      </c>
      <c r="R148" s="17"/>
      <c r="V148" s="17"/>
    </row>
    <row r="149" spans="1:22" ht="11.25">
      <c r="A149" s="51" t="s">
        <v>33</v>
      </c>
      <c r="B149" s="53">
        <v>3.1</v>
      </c>
      <c r="C149" s="16">
        <v>3.2</v>
      </c>
      <c r="D149" s="17">
        <v>2.9</v>
      </c>
      <c r="I149" s="16">
        <v>3.1</v>
      </c>
      <c r="J149" s="17">
        <v>3.2</v>
      </c>
      <c r="L149" s="16">
        <v>3.2</v>
      </c>
      <c r="M149" s="16">
        <v>2.8</v>
      </c>
      <c r="N149" s="16">
        <v>3.2</v>
      </c>
      <c r="O149" s="16">
        <v>2.7</v>
      </c>
      <c r="P149" s="16">
        <v>2.7</v>
      </c>
      <c r="R149" s="17"/>
      <c r="S149" s="59">
        <v>3</v>
      </c>
      <c r="T149" s="16">
        <v>2.6</v>
      </c>
      <c r="U149" s="16">
        <v>2.6</v>
      </c>
      <c r="V149" s="17">
        <v>3.4</v>
      </c>
    </row>
    <row r="150" spans="1:22" ht="11.25">
      <c r="A150" s="49" t="s">
        <v>34</v>
      </c>
      <c r="B150" s="53">
        <v>94</v>
      </c>
      <c r="C150" s="16">
        <v>102</v>
      </c>
      <c r="D150" s="17">
        <v>81</v>
      </c>
      <c r="I150" s="16">
        <v>92</v>
      </c>
      <c r="J150" s="17">
        <v>107</v>
      </c>
      <c r="L150" s="16">
        <v>84</v>
      </c>
      <c r="M150" s="16">
        <v>68</v>
      </c>
      <c r="N150" s="16">
        <v>105</v>
      </c>
      <c r="O150" s="16">
        <v>93</v>
      </c>
      <c r="P150" s="16">
        <v>78</v>
      </c>
      <c r="R150" s="17"/>
      <c r="S150" s="16">
        <v>6</v>
      </c>
      <c r="T150" s="16">
        <v>49</v>
      </c>
      <c r="U150" s="16">
        <v>77</v>
      </c>
      <c r="V150" s="17">
        <v>111</v>
      </c>
    </row>
    <row r="151" spans="1:22" ht="11.25">
      <c r="A151" s="49"/>
      <c r="B151" s="53"/>
      <c r="D151" s="17"/>
      <c r="J151" s="17"/>
      <c r="R151" s="17"/>
      <c r="V151" s="17"/>
    </row>
    <row r="152" spans="1:22" ht="11.25">
      <c r="A152" s="48" t="s">
        <v>50</v>
      </c>
      <c r="B152" s="17"/>
      <c r="D152" s="17"/>
      <c r="J152" s="17"/>
      <c r="R152" s="17"/>
      <c r="V152" s="17"/>
    </row>
    <row r="153" spans="1:22" ht="11.25">
      <c r="A153" s="48" t="s">
        <v>31</v>
      </c>
      <c r="B153" s="53"/>
      <c r="D153" s="17"/>
      <c r="J153" s="17"/>
      <c r="R153" s="17"/>
      <c r="V153" s="17"/>
    </row>
    <row r="154" spans="1:22" ht="11.25">
      <c r="A154" s="49" t="s">
        <v>25</v>
      </c>
      <c r="B154" s="53">
        <v>7</v>
      </c>
      <c r="C154" s="16">
        <v>5</v>
      </c>
      <c r="D154" s="17">
        <v>2</v>
      </c>
      <c r="E154" s="16">
        <v>1</v>
      </c>
      <c r="I154" s="16">
        <v>6</v>
      </c>
      <c r="J154" s="17">
        <v>0</v>
      </c>
      <c r="K154" s="16">
        <v>7</v>
      </c>
      <c r="R154" s="17"/>
      <c r="S154" s="16">
        <v>0</v>
      </c>
      <c r="T154" s="16">
        <v>0</v>
      </c>
      <c r="U154" s="16">
        <v>4</v>
      </c>
      <c r="V154" s="17">
        <v>3</v>
      </c>
    </row>
    <row r="155" spans="1:22" ht="11.25">
      <c r="A155" s="50" t="s">
        <v>32</v>
      </c>
      <c r="B155" s="66">
        <f>B154/B$9</f>
        <v>0.027237354085603113</v>
      </c>
      <c r="C155" s="67">
        <f>C154/C$9</f>
        <v>0.031055900621118012</v>
      </c>
      <c r="D155" s="68">
        <f>D154/D$9</f>
        <v>0.020833333333333332</v>
      </c>
      <c r="E155" s="69">
        <f>E154/E$9</f>
        <v>0.047619047619047616</v>
      </c>
      <c r="F155" s="69"/>
      <c r="G155" s="69"/>
      <c r="H155" s="69"/>
      <c r="I155" s="69">
        <f>I154/I$9</f>
        <v>0.028985507246376812</v>
      </c>
      <c r="J155" s="68">
        <f>J154/J$9</f>
        <v>0</v>
      </c>
      <c r="R155" s="17"/>
      <c r="V155" s="17"/>
    </row>
    <row r="156" spans="1:22" ht="11.25">
      <c r="A156" s="51" t="s">
        <v>33</v>
      </c>
      <c r="B156" s="53">
        <v>2.9</v>
      </c>
      <c r="C156" s="16">
        <v>3</v>
      </c>
      <c r="D156" s="17">
        <v>2.6</v>
      </c>
      <c r="E156" s="16">
        <v>2.1</v>
      </c>
      <c r="I156" s="16">
        <v>3</v>
      </c>
      <c r="J156" s="17">
        <v>0</v>
      </c>
      <c r="K156" s="16">
        <v>2.9</v>
      </c>
      <c r="R156" s="17"/>
      <c r="S156" s="16">
        <v>0</v>
      </c>
      <c r="T156" s="16">
        <v>0</v>
      </c>
      <c r="U156" s="16">
        <v>2.6</v>
      </c>
      <c r="V156" s="17">
        <v>3.2</v>
      </c>
    </row>
    <row r="157" spans="1:22" ht="11.25">
      <c r="A157" s="49" t="s">
        <v>34</v>
      </c>
      <c r="B157" s="53">
        <v>93</v>
      </c>
      <c r="C157" s="16">
        <v>92</v>
      </c>
      <c r="D157" s="17">
        <v>94</v>
      </c>
      <c r="E157" s="16">
        <v>73</v>
      </c>
      <c r="I157" s="16">
        <v>96</v>
      </c>
      <c r="J157" s="17">
        <v>0</v>
      </c>
      <c r="K157" s="16">
        <v>93</v>
      </c>
      <c r="R157" s="17"/>
      <c r="S157" s="16">
        <v>0</v>
      </c>
      <c r="T157" s="16">
        <v>0</v>
      </c>
      <c r="U157" s="16">
        <v>82</v>
      </c>
      <c r="V157" s="17">
        <v>106</v>
      </c>
    </row>
    <row r="158" spans="1:22" ht="11.25">
      <c r="A158" s="49" t="s">
        <v>40</v>
      </c>
      <c r="B158" s="53">
        <v>5</v>
      </c>
      <c r="C158" s="16">
        <v>2</v>
      </c>
      <c r="D158" s="17">
        <v>3</v>
      </c>
      <c r="I158" s="18">
        <v>4</v>
      </c>
      <c r="J158" s="17">
        <v>1</v>
      </c>
      <c r="K158" s="16">
        <v>4</v>
      </c>
      <c r="L158" s="16">
        <v>1</v>
      </c>
      <c r="R158" s="17"/>
      <c r="V158" s="17"/>
    </row>
    <row r="159" spans="1:22" ht="11.25">
      <c r="A159" s="74" t="s">
        <v>41</v>
      </c>
      <c r="B159" s="64">
        <f>SUM(B158,B144)</f>
        <v>38</v>
      </c>
      <c r="C159" s="65">
        <f aca="true" t="shared" si="14" ref="C159:J159">SUM(C158,C144)</f>
        <v>29</v>
      </c>
      <c r="D159" s="64">
        <f t="shared" si="14"/>
        <v>9</v>
      </c>
      <c r="E159" s="65">
        <f t="shared" si="14"/>
        <v>3</v>
      </c>
      <c r="F159" s="65">
        <f t="shared" si="14"/>
        <v>1</v>
      </c>
      <c r="G159" s="65"/>
      <c r="H159" s="65">
        <f t="shared" si="14"/>
        <v>0</v>
      </c>
      <c r="I159" s="65">
        <f t="shared" si="14"/>
        <v>31</v>
      </c>
      <c r="J159" s="64">
        <f t="shared" si="14"/>
        <v>3</v>
      </c>
      <c r="K159" s="63">
        <f>SUM(K144,K158)</f>
        <v>25</v>
      </c>
      <c r="L159" s="65">
        <f>SUM(L144,L158)</f>
        <v>3</v>
      </c>
      <c r="M159" s="65">
        <f>SUM(M144,M158)</f>
        <v>1</v>
      </c>
      <c r="N159" s="65">
        <f>SUM(N144,N158)</f>
        <v>8</v>
      </c>
      <c r="O159" s="65">
        <f>SUM(O144,O158)</f>
        <v>1</v>
      </c>
      <c r="P159" s="65"/>
      <c r="Q159" s="65"/>
      <c r="R159" s="64"/>
      <c r="V159" s="17"/>
    </row>
    <row r="160" spans="1:22" ht="11.25">
      <c r="A160" s="49" t="s">
        <v>42</v>
      </c>
      <c r="B160" s="66">
        <f>B159/B$9</f>
        <v>0.14785992217898833</v>
      </c>
      <c r="C160" s="67">
        <f>C159/C$9</f>
        <v>0.18012422360248448</v>
      </c>
      <c r="D160" s="68">
        <f>D159/D$9</f>
        <v>0.09375</v>
      </c>
      <c r="E160" s="69">
        <f>E159/E$9</f>
        <v>0.14285714285714285</v>
      </c>
      <c r="F160" s="69">
        <f>F159/F$9</f>
        <v>0.5</v>
      </c>
      <c r="G160" s="69"/>
      <c r="H160" s="69"/>
      <c r="I160" s="69">
        <f>I159/I$9</f>
        <v>0.1497584541062802</v>
      </c>
      <c r="J160" s="68">
        <f>J159/J$9</f>
        <v>0.17647058823529413</v>
      </c>
      <c r="K160" s="69"/>
      <c r="L160" s="69"/>
      <c r="M160" s="69"/>
      <c r="N160" s="69"/>
      <c r="O160" s="69"/>
      <c r="P160" s="69"/>
      <c r="Q160" s="69"/>
      <c r="R160" s="68"/>
      <c r="V160" s="17"/>
    </row>
    <row r="161" spans="1:22" ht="11.25">
      <c r="A161" s="48" t="s">
        <v>35</v>
      </c>
      <c r="B161" s="53"/>
      <c r="D161" s="17"/>
      <c r="F161" s="18"/>
      <c r="J161" s="17"/>
      <c r="R161" s="17"/>
      <c r="V161" s="17"/>
    </row>
    <row r="162" spans="1:22" ht="11.25">
      <c r="A162" s="49" t="s">
        <v>25</v>
      </c>
      <c r="B162" s="53">
        <v>13</v>
      </c>
      <c r="C162" s="16">
        <v>7</v>
      </c>
      <c r="D162" s="17">
        <v>6</v>
      </c>
      <c r="I162" s="16">
        <v>11</v>
      </c>
      <c r="J162" s="17">
        <v>2</v>
      </c>
      <c r="L162" s="16">
        <v>5</v>
      </c>
      <c r="M162" s="16">
        <v>1</v>
      </c>
      <c r="N162" s="16">
        <v>5</v>
      </c>
      <c r="O162" s="16">
        <v>2</v>
      </c>
      <c r="R162" s="17"/>
      <c r="S162" s="16">
        <v>1</v>
      </c>
      <c r="T162" s="16">
        <v>0</v>
      </c>
      <c r="U162" s="16">
        <v>1</v>
      </c>
      <c r="V162" s="17">
        <v>11</v>
      </c>
    </row>
    <row r="163" spans="1:22" ht="11.25">
      <c r="A163" s="49" t="s">
        <v>32</v>
      </c>
      <c r="B163" s="67">
        <f>B162/B$9</f>
        <v>0.05058365758754864</v>
      </c>
      <c r="C163" s="67">
        <f>C162/C$9</f>
        <v>0.043478260869565216</v>
      </c>
      <c r="D163" s="68">
        <f>D162/D$9</f>
        <v>0.0625</v>
      </c>
      <c r="E163" s="69"/>
      <c r="F163" s="69"/>
      <c r="G163" s="69"/>
      <c r="H163" s="69"/>
      <c r="I163" s="68">
        <f>I162/I$9</f>
        <v>0.05314009661835749</v>
      </c>
      <c r="J163" s="68">
        <f>J162/J$9</f>
        <v>0.11764705882352941</v>
      </c>
      <c r="R163" s="17"/>
      <c r="V163" s="17"/>
    </row>
    <row r="164" spans="1:22" ht="11.25">
      <c r="A164" s="51" t="s">
        <v>33</v>
      </c>
      <c r="B164" s="53">
        <v>3.2</v>
      </c>
      <c r="C164" s="16">
        <v>3.1</v>
      </c>
      <c r="D164" s="17">
        <v>3.2</v>
      </c>
      <c r="I164" s="16">
        <v>3.2</v>
      </c>
      <c r="J164" s="17">
        <v>2.9</v>
      </c>
      <c r="L164" s="16">
        <v>3.3</v>
      </c>
      <c r="M164" s="16">
        <v>4</v>
      </c>
      <c r="N164" s="16">
        <v>3</v>
      </c>
      <c r="O164" s="16">
        <v>2.8</v>
      </c>
      <c r="R164" s="17"/>
      <c r="S164" s="59">
        <v>2.9</v>
      </c>
      <c r="T164" s="16">
        <v>0</v>
      </c>
      <c r="U164" s="16">
        <v>2.7</v>
      </c>
      <c r="V164" s="17">
        <v>3.2</v>
      </c>
    </row>
    <row r="165" spans="1:22" ht="11.25">
      <c r="A165" s="49" t="s">
        <v>34</v>
      </c>
      <c r="B165" s="53">
        <v>101</v>
      </c>
      <c r="C165" s="16">
        <v>113</v>
      </c>
      <c r="D165" s="17">
        <v>88</v>
      </c>
      <c r="G165" s="18"/>
      <c r="I165" s="16">
        <v>99</v>
      </c>
      <c r="J165" s="17">
        <v>111</v>
      </c>
      <c r="L165" s="16">
        <v>92</v>
      </c>
      <c r="M165" s="16">
        <v>98</v>
      </c>
      <c r="N165" s="16">
        <v>112</v>
      </c>
      <c r="O165" s="16">
        <v>98</v>
      </c>
      <c r="R165" s="17"/>
      <c r="S165" s="16">
        <v>76</v>
      </c>
      <c r="T165" s="16">
        <v>0</v>
      </c>
      <c r="U165" s="16">
        <v>76</v>
      </c>
      <c r="V165" s="17">
        <v>111</v>
      </c>
    </row>
    <row r="166" spans="1:22" ht="11.25">
      <c r="A166" s="49"/>
      <c r="B166" s="53"/>
      <c r="D166" s="17"/>
      <c r="J166" s="17"/>
      <c r="R166" s="17"/>
      <c r="V166" s="17"/>
    </row>
    <row r="167" spans="1:22" ht="11.25">
      <c r="A167" s="48" t="s">
        <v>49</v>
      </c>
      <c r="B167" s="17"/>
      <c r="D167" s="17"/>
      <c r="J167" s="17"/>
      <c r="R167" s="17"/>
      <c r="V167" s="17"/>
    </row>
    <row r="168" spans="1:22" ht="11.25">
      <c r="A168" s="48" t="s">
        <v>31</v>
      </c>
      <c r="B168" s="53"/>
      <c r="D168" s="17"/>
      <c r="J168" s="17"/>
      <c r="R168" s="17"/>
      <c r="V168" s="17"/>
    </row>
    <row r="169" spans="1:22" ht="11.25">
      <c r="A169" s="49" t="s">
        <v>25</v>
      </c>
      <c r="B169" s="53">
        <v>17</v>
      </c>
      <c r="C169" s="16">
        <v>11</v>
      </c>
      <c r="D169" s="17">
        <v>6</v>
      </c>
      <c r="E169" s="16">
        <v>1</v>
      </c>
      <c r="H169" s="16">
        <v>2</v>
      </c>
      <c r="I169" s="16">
        <v>12</v>
      </c>
      <c r="J169" s="17">
        <v>2</v>
      </c>
      <c r="K169" s="16">
        <v>17</v>
      </c>
      <c r="R169" s="17"/>
      <c r="S169" s="16">
        <v>4</v>
      </c>
      <c r="T169" s="16">
        <v>3</v>
      </c>
      <c r="U169" s="16">
        <v>6</v>
      </c>
      <c r="V169" s="17">
        <v>4</v>
      </c>
    </row>
    <row r="170" spans="1:22" ht="11.25">
      <c r="A170" s="50" t="s">
        <v>32</v>
      </c>
      <c r="B170" s="66">
        <f>B169/B$9</f>
        <v>0.06614785992217899</v>
      </c>
      <c r="C170" s="67">
        <f>C169/C$9</f>
        <v>0.06832298136645963</v>
      </c>
      <c r="D170" s="68">
        <f>D169/D$9</f>
        <v>0.0625</v>
      </c>
      <c r="E170" s="69">
        <f>E169/E$9</f>
        <v>0.047619047619047616</v>
      </c>
      <c r="F170" s="69"/>
      <c r="G170" s="69"/>
      <c r="H170" s="69"/>
      <c r="I170" s="69">
        <f>I169/I$9</f>
        <v>0.057971014492753624</v>
      </c>
      <c r="J170" s="68">
        <f>J169/J$9</f>
        <v>0.11764705882352941</v>
      </c>
      <c r="R170" s="17"/>
      <c r="V170" s="17"/>
    </row>
    <row r="171" spans="1:22" ht="11.25">
      <c r="A171" s="51" t="s">
        <v>33</v>
      </c>
      <c r="B171" s="53">
        <v>2.3</v>
      </c>
      <c r="C171" s="16">
        <v>2.5</v>
      </c>
      <c r="D171" s="17">
        <v>2</v>
      </c>
      <c r="E171" s="16">
        <v>2.1</v>
      </c>
      <c r="H171" s="16">
        <v>2.5</v>
      </c>
      <c r="I171" s="16">
        <v>2.4</v>
      </c>
      <c r="J171" s="17">
        <v>1.9</v>
      </c>
      <c r="K171" s="16">
        <v>2.3</v>
      </c>
      <c r="R171" s="17"/>
      <c r="S171" s="16">
        <v>1.9</v>
      </c>
      <c r="T171" s="16">
        <v>2</v>
      </c>
      <c r="U171" s="16">
        <v>2.3</v>
      </c>
      <c r="V171" s="17">
        <v>2.9</v>
      </c>
    </row>
    <row r="172" spans="1:22" ht="11.25">
      <c r="A172" s="49" t="s">
        <v>34</v>
      </c>
      <c r="B172" s="53">
        <v>64</v>
      </c>
      <c r="C172" s="16">
        <v>74</v>
      </c>
      <c r="D172" s="17">
        <v>47</v>
      </c>
      <c r="E172" s="16">
        <v>76</v>
      </c>
      <c r="H172" s="16">
        <v>82</v>
      </c>
      <c r="I172" s="16">
        <v>62</v>
      </c>
      <c r="J172" s="17">
        <v>53</v>
      </c>
      <c r="K172" s="16">
        <v>64</v>
      </c>
      <c r="R172" s="17"/>
      <c r="S172" s="16">
        <v>21</v>
      </c>
      <c r="T172" s="16">
        <v>44</v>
      </c>
      <c r="U172" s="16">
        <v>75</v>
      </c>
      <c r="V172" s="17">
        <v>107</v>
      </c>
    </row>
    <row r="173" spans="1:22" ht="11.25">
      <c r="A173" s="49" t="s">
        <v>40</v>
      </c>
      <c r="B173" s="53">
        <v>9</v>
      </c>
      <c r="C173" s="16">
        <v>8</v>
      </c>
      <c r="D173" s="17">
        <v>1</v>
      </c>
      <c r="E173" s="16">
        <v>1</v>
      </c>
      <c r="H173" s="16">
        <v>1</v>
      </c>
      <c r="I173" s="18">
        <v>6</v>
      </c>
      <c r="J173" s="17">
        <v>1</v>
      </c>
      <c r="K173" s="16">
        <v>5</v>
      </c>
      <c r="L173" s="16">
        <v>2</v>
      </c>
      <c r="N173" s="16">
        <v>2</v>
      </c>
      <c r="R173" s="17"/>
      <c r="V173" s="17"/>
    </row>
    <row r="174" spans="1:22" ht="11.25">
      <c r="A174" s="21" t="s">
        <v>41</v>
      </c>
      <c r="B174" s="64">
        <f>SUM(B173,B159)</f>
        <v>47</v>
      </c>
      <c r="C174" s="65">
        <f aca="true" t="shared" si="15" ref="C174:J174">SUM(C173,C159)</f>
        <v>37</v>
      </c>
      <c r="D174" s="64">
        <f t="shared" si="15"/>
        <v>10</v>
      </c>
      <c r="E174" s="65">
        <f t="shared" si="15"/>
        <v>4</v>
      </c>
      <c r="F174" s="65">
        <f t="shared" si="15"/>
        <v>1</v>
      </c>
      <c r="G174" s="65"/>
      <c r="H174" s="65">
        <f t="shared" si="15"/>
        <v>1</v>
      </c>
      <c r="I174" s="65">
        <f t="shared" si="15"/>
        <v>37</v>
      </c>
      <c r="J174" s="64">
        <f t="shared" si="15"/>
        <v>4</v>
      </c>
      <c r="K174" s="63">
        <f>SUM(K159,K173)</f>
        <v>30</v>
      </c>
      <c r="L174" s="65">
        <f>SUM(L159,L173)</f>
        <v>5</v>
      </c>
      <c r="M174" s="65">
        <f>SUM(M159,M173)</f>
        <v>1</v>
      </c>
      <c r="N174" s="65">
        <f>SUM(N159,N173)</f>
        <v>10</v>
      </c>
      <c r="O174" s="65">
        <f>SUM(O159,O173)</f>
        <v>1</v>
      </c>
      <c r="P174" s="65"/>
      <c r="Q174" s="65"/>
      <c r="R174" s="64"/>
      <c r="V174" s="17"/>
    </row>
    <row r="175" spans="1:22" ht="11.25">
      <c r="A175" s="49" t="s">
        <v>42</v>
      </c>
      <c r="B175" s="66">
        <f aca="true" t="shared" si="16" ref="B175:J175">B174/B$9</f>
        <v>0.1828793774319066</v>
      </c>
      <c r="C175" s="67">
        <f t="shared" si="16"/>
        <v>0.22981366459627328</v>
      </c>
      <c r="D175" s="68">
        <f t="shared" si="16"/>
        <v>0.10416666666666667</v>
      </c>
      <c r="E175" s="69">
        <f t="shared" si="16"/>
        <v>0.19047619047619047</v>
      </c>
      <c r="F175" s="69">
        <f t="shared" si="16"/>
        <v>0.5</v>
      </c>
      <c r="G175" s="69"/>
      <c r="H175" s="69">
        <f t="shared" si="16"/>
        <v>0.14285714285714285</v>
      </c>
      <c r="I175" s="69">
        <f t="shared" si="16"/>
        <v>0.178743961352657</v>
      </c>
      <c r="J175" s="68">
        <f t="shared" si="16"/>
        <v>0.23529411764705882</v>
      </c>
      <c r="K175" s="69"/>
      <c r="L175" s="69"/>
      <c r="M175" s="69"/>
      <c r="N175" s="69"/>
      <c r="O175" s="69"/>
      <c r="P175" s="69"/>
      <c r="Q175" s="69"/>
      <c r="R175" s="68"/>
      <c r="V175" s="17"/>
    </row>
    <row r="176" spans="1:22" ht="11.25">
      <c r="A176" s="48" t="s">
        <v>35</v>
      </c>
      <c r="B176" s="53"/>
      <c r="D176" s="17"/>
      <c r="F176" s="18"/>
      <c r="J176" s="17"/>
      <c r="R176" s="17"/>
      <c r="V176" s="17"/>
    </row>
    <row r="177" spans="1:22" ht="11.25">
      <c r="A177" s="49" t="s">
        <v>25</v>
      </c>
      <c r="B177" s="53">
        <v>24</v>
      </c>
      <c r="C177" s="16">
        <v>11</v>
      </c>
      <c r="D177" s="17">
        <v>13</v>
      </c>
      <c r="I177" s="16">
        <v>22</v>
      </c>
      <c r="J177" s="17">
        <v>2</v>
      </c>
      <c r="L177" s="16">
        <v>7</v>
      </c>
      <c r="M177" s="16">
        <v>1</v>
      </c>
      <c r="N177" s="16">
        <v>10</v>
      </c>
      <c r="O177" s="16">
        <v>4</v>
      </c>
      <c r="P177" s="16">
        <v>1</v>
      </c>
      <c r="Q177" s="16">
        <v>1</v>
      </c>
      <c r="R177" s="17"/>
      <c r="S177" s="16">
        <v>1</v>
      </c>
      <c r="T177" s="16">
        <v>1</v>
      </c>
      <c r="U177" s="16">
        <v>8</v>
      </c>
      <c r="V177" s="17">
        <v>14</v>
      </c>
    </row>
    <row r="178" spans="1:22" ht="11.25">
      <c r="A178" s="49" t="s">
        <v>32</v>
      </c>
      <c r="B178" s="66">
        <f>B177/B$9</f>
        <v>0.0933852140077821</v>
      </c>
      <c r="C178" s="67">
        <f>C177/C$9</f>
        <v>0.06832298136645963</v>
      </c>
      <c r="D178" s="68">
        <f>D177/D$9</f>
        <v>0.13541666666666666</v>
      </c>
      <c r="E178" s="69"/>
      <c r="F178" s="69"/>
      <c r="G178" s="69"/>
      <c r="H178" s="69"/>
      <c r="I178" s="69">
        <f>I177/I$9</f>
        <v>0.10628019323671498</v>
      </c>
      <c r="J178" s="68">
        <f>J177/J$9</f>
        <v>0.11764705882352941</v>
      </c>
      <c r="R178" s="17"/>
      <c r="V178" s="17"/>
    </row>
    <row r="179" spans="1:22" ht="11.25">
      <c r="A179" s="51" t="s">
        <v>33</v>
      </c>
      <c r="B179" s="53">
        <v>2.9</v>
      </c>
      <c r="C179" s="16">
        <v>3</v>
      </c>
      <c r="D179" s="17">
        <v>2.8</v>
      </c>
      <c r="I179" s="16">
        <v>2.9</v>
      </c>
      <c r="J179" s="17">
        <v>2.9</v>
      </c>
      <c r="L179" s="16">
        <v>3.1</v>
      </c>
      <c r="M179" s="16">
        <v>4</v>
      </c>
      <c r="N179" s="16">
        <v>2.8</v>
      </c>
      <c r="O179" s="16">
        <v>2.8</v>
      </c>
      <c r="P179" s="16">
        <v>2.7</v>
      </c>
      <c r="Q179" s="16">
        <v>1.9</v>
      </c>
      <c r="R179" s="17"/>
      <c r="S179" s="59">
        <v>2.9</v>
      </c>
      <c r="T179" s="16">
        <v>1.9</v>
      </c>
      <c r="U179" s="16">
        <v>2.5</v>
      </c>
      <c r="V179" s="17">
        <v>3.2</v>
      </c>
    </row>
    <row r="180" spans="1:22" ht="11.25">
      <c r="A180" s="49" t="s">
        <v>34</v>
      </c>
      <c r="B180" s="53">
        <v>93</v>
      </c>
      <c r="C180" s="16">
        <v>100</v>
      </c>
      <c r="D180" s="17">
        <v>87</v>
      </c>
      <c r="I180" s="16">
        <v>92</v>
      </c>
      <c r="J180" s="17">
        <v>105</v>
      </c>
      <c r="L180" s="16">
        <v>85</v>
      </c>
      <c r="M180" s="16">
        <v>101</v>
      </c>
      <c r="N180" s="16">
        <v>99</v>
      </c>
      <c r="O180" s="16">
        <v>106</v>
      </c>
      <c r="P180" s="16">
        <v>86</v>
      </c>
      <c r="Q180" s="16">
        <v>44</v>
      </c>
      <c r="R180" s="17"/>
      <c r="S180" s="16">
        <v>24</v>
      </c>
      <c r="T180" s="16">
        <v>44</v>
      </c>
      <c r="U180" s="16">
        <v>76</v>
      </c>
      <c r="V180" s="17">
        <v>112</v>
      </c>
    </row>
    <row r="181" spans="1:22" ht="11.25">
      <c r="A181" s="43"/>
      <c r="B181" s="53"/>
      <c r="C181" s="18"/>
      <c r="D181" s="17"/>
      <c r="E181" s="18"/>
      <c r="F181" s="18"/>
      <c r="G181" s="18"/>
      <c r="H181" s="18"/>
      <c r="I181" s="18"/>
      <c r="J181" s="17"/>
      <c r="K181" s="18"/>
      <c r="L181" s="18"/>
      <c r="M181" s="18"/>
      <c r="N181" s="18"/>
      <c r="O181" s="18"/>
      <c r="P181" s="18"/>
      <c r="Q181" s="18"/>
      <c r="R181" s="17"/>
      <c r="S181" s="18"/>
      <c r="T181" s="18"/>
      <c r="U181" s="18"/>
      <c r="V181" s="17"/>
    </row>
    <row r="182" spans="1:22" ht="11.25">
      <c r="A182" s="19" t="s">
        <v>51</v>
      </c>
      <c r="B182" s="53"/>
      <c r="C182" s="18"/>
      <c r="D182" s="17"/>
      <c r="E182" s="18"/>
      <c r="F182" s="18"/>
      <c r="G182" s="18"/>
      <c r="H182" s="18"/>
      <c r="I182" s="18"/>
      <c r="J182" s="17"/>
      <c r="K182" s="18"/>
      <c r="L182" s="18"/>
      <c r="M182" s="18"/>
      <c r="N182" s="18"/>
      <c r="O182" s="18"/>
      <c r="P182" s="18"/>
      <c r="Q182" s="18"/>
      <c r="R182" s="17"/>
      <c r="S182" s="18"/>
      <c r="T182" s="18"/>
      <c r="U182" s="18"/>
      <c r="V182" s="17"/>
    </row>
    <row r="183" spans="1:22" ht="11.25">
      <c r="A183" s="48" t="s">
        <v>31</v>
      </c>
      <c r="B183" s="53"/>
      <c r="D183" s="17"/>
      <c r="J183" s="17"/>
      <c r="R183" s="17"/>
      <c r="V183" s="17"/>
    </row>
    <row r="184" spans="1:22" ht="11.25">
      <c r="A184" s="49" t="s">
        <v>25</v>
      </c>
      <c r="B184" s="53">
        <v>12</v>
      </c>
      <c r="C184" s="16">
        <v>5</v>
      </c>
      <c r="D184" s="17">
        <v>7</v>
      </c>
      <c r="H184" s="16">
        <v>1</v>
      </c>
      <c r="I184" s="16">
        <v>8</v>
      </c>
      <c r="J184" s="17">
        <v>3</v>
      </c>
      <c r="K184" s="16">
        <v>12</v>
      </c>
      <c r="R184" s="17"/>
      <c r="S184" s="16">
        <v>2</v>
      </c>
      <c r="T184" s="16">
        <v>5</v>
      </c>
      <c r="U184" s="16">
        <v>4</v>
      </c>
      <c r="V184" s="17">
        <v>1</v>
      </c>
    </row>
    <row r="185" spans="1:22" ht="11.25">
      <c r="A185" s="50" t="s">
        <v>32</v>
      </c>
      <c r="B185" s="66">
        <f>B184/B$9</f>
        <v>0.04669260700389105</v>
      </c>
      <c r="C185" s="67">
        <f>C184/C$9</f>
        <v>0.031055900621118012</v>
      </c>
      <c r="D185" s="68">
        <f>D184/D$9</f>
        <v>0.07291666666666667</v>
      </c>
      <c r="E185" s="69"/>
      <c r="F185" s="69"/>
      <c r="G185" s="69"/>
      <c r="H185" s="69">
        <f>H184/H$9</f>
        <v>0.14285714285714285</v>
      </c>
      <c r="I185" s="69">
        <f>I184/I$9</f>
        <v>0.03864734299516908</v>
      </c>
      <c r="J185" s="68">
        <f>J184/J$9</f>
        <v>0.17647058823529413</v>
      </c>
      <c r="R185" s="17"/>
      <c r="V185" s="17"/>
    </row>
    <row r="186" spans="1:22" ht="11.25">
      <c r="A186" s="51" t="s">
        <v>33</v>
      </c>
      <c r="B186" s="53">
        <v>2.4</v>
      </c>
      <c r="C186" s="16">
        <v>2.8</v>
      </c>
      <c r="D186" s="17">
        <v>2.2</v>
      </c>
      <c r="H186" s="16">
        <v>2.7</v>
      </c>
      <c r="I186" s="16">
        <v>2.5</v>
      </c>
      <c r="J186" s="17">
        <v>2.3</v>
      </c>
      <c r="K186" s="16">
        <v>2.4</v>
      </c>
      <c r="R186" s="17"/>
      <c r="S186" s="16">
        <v>2.4</v>
      </c>
      <c r="T186" s="16">
        <v>2.2</v>
      </c>
      <c r="U186" s="16">
        <v>2.5</v>
      </c>
      <c r="V186" s="17">
        <v>3.6</v>
      </c>
    </row>
    <row r="187" spans="1:22" ht="11.25">
      <c r="A187" s="49" t="s">
        <v>34</v>
      </c>
      <c r="B187" s="53">
        <v>57</v>
      </c>
      <c r="C187" s="16">
        <v>66</v>
      </c>
      <c r="D187" s="17">
        <v>51</v>
      </c>
      <c r="H187" s="16">
        <v>85</v>
      </c>
      <c r="I187" s="16">
        <v>57</v>
      </c>
      <c r="J187" s="17">
        <v>50</v>
      </c>
      <c r="K187" s="16">
        <v>57</v>
      </c>
      <c r="R187" s="17"/>
      <c r="S187" s="16">
        <v>20</v>
      </c>
      <c r="T187" s="16">
        <v>46</v>
      </c>
      <c r="U187" s="16">
        <v>79</v>
      </c>
      <c r="V187" s="17">
        <v>101</v>
      </c>
    </row>
    <row r="188" spans="1:22" ht="11.25">
      <c r="A188" s="49" t="s">
        <v>40</v>
      </c>
      <c r="B188" s="53">
        <v>6</v>
      </c>
      <c r="C188" s="18">
        <v>4</v>
      </c>
      <c r="D188" s="17">
        <v>2</v>
      </c>
      <c r="I188" s="16">
        <v>5</v>
      </c>
      <c r="J188" s="17">
        <v>1</v>
      </c>
      <c r="K188" s="16">
        <v>1</v>
      </c>
      <c r="L188" s="16">
        <v>2</v>
      </c>
      <c r="N188" s="16">
        <v>1</v>
      </c>
      <c r="O188" s="16">
        <v>2</v>
      </c>
      <c r="R188" s="17"/>
      <c r="V188" s="17"/>
    </row>
    <row r="189" spans="1:22" ht="11.25">
      <c r="A189" s="21" t="s">
        <v>41</v>
      </c>
      <c r="B189" s="62">
        <f>SUM(B174,B188)</f>
        <v>53</v>
      </c>
      <c r="C189" s="65">
        <f>SUM(C174,C188)</f>
        <v>41</v>
      </c>
      <c r="D189" s="64">
        <f>SUM(D174,D188)</f>
        <v>12</v>
      </c>
      <c r="E189" s="65">
        <f aca="true" t="shared" si="17" ref="E189:J189">SUM(E188,E174)</f>
        <v>4</v>
      </c>
      <c r="F189" s="65">
        <f t="shared" si="17"/>
        <v>1</v>
      </c>
      <c r="G189" s="65"/>
      <c r="H189" s="65">
        <f t="shared" si="17"/>
        <v>1</v>
      </c>
      <c r="I189" s="65">
        <f t="shared" si="17"/>
        <v>42</v>
      </c>
      <c r="J189" s="64">
        <f t="shared" si="17"/>
        <v>5</v>
      </c>
      <c r="K189" s="63">
        <f>SUM(K174,K188)</f>
        <v>31</v>
      </c>
      <c r="L189" s="65">
        <f>SUM(L174,L188)</f>
        <v>7</v>
      </c>
      <c r="M189" s="65">
        <f>SUM(M174,M188)</f>
        <v>1</v>
      </c>
      <c r="N189" s="65">
        <f>SUM(N174,N188)</f>
        <v>11</v>
      </c>
      <c r="O189" s="65">
        <f>SUM(O174,O188)</f>
        <v>3</v>
      </c>
      <c r="P189" s="65"/>
      <c r="Q189" s="65"/>
      <c r="R189" s="64"/>
      <c r="V189" s="17"/>
    </row>
    <row r="190" spans="1:22" ht="11.25">
      <c r="A190" s="49" t="s">
        <v>42</v>
      </c>
      <c r="B190" s="66">
        <f aca="true" t="shared" si="18" ref="B190:J190">B189/B$9</f>
        <v>0.20622568093385213</v>
      </c>
      <c r="C190" s="69">
        <f t="shared" si="18"/>
        <v>0.2546583850931677</v>
      </c>
      <c r="D190" s="68">
        <f t="shared" si="18"/>
        <v>0.125</v>
      </c>
      <c r="E190" s="69">
        <f t="shared" si="18"/>
        <v>0.19047619047619047</v>
      </c>
      <c r="F190" s="69">
        <f t="shared" si="18"/>
        <v>0.5</v>
      </c>
      <c r="G190" s="69"/>
      <c r="H190" s="69">
        <f t="shared" si="18"/>
        <v>0.14285714285714285</v>
      </c>
      <c r="I190" s="69">
        <f t="shared" si="18"/>
        <v>0.2028985507246377</v>
      </c>
      <c r="J190" s="68">
        <f t="shared" si="18"/>
        <v>0.29411764705882354</v>
      </c>
      <c r="K190" s="69"/>
      <c r="L190" s="69"/>
      <c r="M190" s="69"/>
      <c r="N190" s="69"/>
      <c r="O190" s="69"/>
      <c r="P190" s="69"/>
      <c r="Q190" s="69"/>
      <c r="R190" s="68"/>
      <c r="V190" s="17"/>
    </row>
    <row r="191" spans="1:22" ht="11.25">
      <c r="A191" s="48" t="s">
        <v>35</v>
      </c>
      <c r="B191" s="53"/>
      <c r="D191" s="17"/>
      <c r="F191" s="18"/>
      <c r="J191" s="17"/>
      <c r="R191" s="17"/>
      <c r="V191" s="17"/>
    </row>
    <row r="192" spans="1:22" ht="11.25">
      <c r="A192" s="49" t="s">
        <v>25</v>
      </c>
      <c r="B192" s="53">
        <v>20</v>
      </c>
      <c r="C192" s="16">
        <v>9</v>
      </c>
      <c r="D192" s="17">
        <v>11</v>
      </c>
      <c r="I192" s="16">
        <v>19</v>
      </c>
      <c r="J192" s="17">
        <v>1</v>
      </c>
      <c r="L192" s="16">
        <v>6</v>
      </c>
      <c r="M192" s="16">
        <v>1</v>
      </c>
      <c r="N192" s="16">
        <v>8</v>
      </c>
      <c r="O192" s="16">
        <v>3</v>
      </c>
      <c r="P192" s="16">
        <v>1</v>
      </c>
      <c r="Q192" s="16">
        <v>1</v>
      </c>
      <c r="R192" s="17"/>
      <c r="S192" s="16">
        <v>1</v>
      </c>
      <c r="T192" s="16">
        <v>2</v>
      </c>
      <c r="U192" s="16">
        <v>4</v>
      </c>
      <c r="V192" s="17">
        <v>13</v>
      </c>
    </row>
    <row r="193" spans="1:22" ht="11.25">
      <c r="A193" s="49" t="s">
        <v>32</v>
      </c>
      <c r="B193" s="66">
        <f>B192/B$9</f>
        <v>0.07782101167315175</v>
      </c>
      <c r="C193" s="67">
        <f>C192/C$9</f>
        <v>0.055900621118012424</v>
      </c>
      <c r="D193" s="68">
        <f>D192/D$9</f>
        <v>0.11458333333333333</v>
      </c>
      <c r="E193" s="69"/>
      <c r="F193" s="69"/>
      <c r="G193" s="69"/>
      <c r="H193" s="69"/>
      <c r="I193" s="69">
        <f>I192/I$9</f>
        <v>0.09178743961352658</v>
      </c>
      <c r="J193" s="68">
        <f>J192/J$9</f>
        <v>0.058823529411764705</v>
      </c>
      <c r="R193" s="17"/>
      <c r="V193" s="17"/>
    </row>
    <row r="194" spans="1:22" ht="11.25">
      <c r="A194" s="51" t="s">
        <v>33</v>
      </c>
      <c r="B194" s="53">
        <v>2.8</v>
      </c>
      <c r="C194" s="16">
        <v>2.8</v>
      </c>
      <c r="D194" s="17">
        <v>2.7</v>
      </c>
      <c r="I194" s="16">
        <v>2.8</v>
      </c>
      <c r="J194" s="17">
        <v>2.3</v>
      </c>
      <c r="L194" s="16">
        <v>2.6</v>
      </c>
      <c r="M194" s="16">
        <v>4</v>
      </c>
      <c r="N194" s="16">
        <v>2.8</v>
      </c>
      <c r="O194" s="16">
        <v>2.9</v>
      </c>
      <c r="P194" s="16">
        <v>2.8</v>
      </c>
      <c r="Q194" s="16">
        <v>1.7</v>
      </c>
      <c r="R194" s="17"/>
      <c r="S194" s="59">
        <v>2.9</v>
      </c>
      <c r="T194" s="16">
        <v>1.8</v>
      </c>
      <c r="U194" s="16">
        <v>2.4</v>
      </c>
      <c r="V194" s="70">
        <v>3</v>
      </c>
    </row>
    <row r="195" spans="1:22" ht="11.25">
      <c r="A195" s="49" t="s">
        <v>34</v>
      </c>
      <c r="B195" s="53">
        <v>98</v>
      </c>
      <c r="C195" s="16">
        <v>98</v>
      </c>
      <c r="D195" s="17">
        <v>98</v>
      </c>
      <c r="I195" s="16">
        <v>97</v>
      </c>
      <c r="J195" s="17">
        <v>111</v>
      </c>
      <c r="L195" s="16">
        <v>85</v>
      </c>
      <c r="M195" s="16">
        <v>113</v>
      </c>
      <c r="N195" s="16">
        <v>100</v>
      </c>
      <c r="O195" s="16">
        <v>131</v>
      </c>
      <c r="P195" s="16">
        <v>94</v>
      </c>
      <c r="Q195" s="16">
        <v>48</v>
      </c>
      <c r="R195" s="17"/>
      <c r="S195" s="16">
        <v>20</v>
      </c>
      <c r="T195" s="16">
        <v>42</v>
      </c>
      <c r="U195" s="16">
        <v>79</v>
      </c>
      <c r="V195" s="17">
        <v>118</v>
      </c>
    </row>
    <row r="196" spans="1:22" ht="11.25">
      <c r="A196" s="47"/>
      <c r="B196" s="53"/>
      <c r="D196" s="17"/>
      <c r="J196" s="17"/>
      <c r="R196" s="17"/>
      <c r="V196" s="17"/>
    </row>
    <row r="197" spans="1:22" ht="11.25">
      <c r="A197" s="19" t="s">
        <v>52</v>
      </c>
      <c r="B197" s="53"/>
      <c r="C197" s="18"/>
      <c r="D197" s="17"/>
      <c r="E197" s="18"/>
      <c r="F197" s="18"/>
      <c r="G197" s="18"/>
      <c r="H197" s="18"/>
      <c r="I197" s="18"/>
      <c r="J197" s="17"/>
      <c r="K197" s="18"/>
      <c r="L197" s="18"/>
      <c r="M197" s="18"/>
      <c r="N197" s="18"/>
      <c r="O197" s="18"/>
      <c r="P197" s="18"/>
      <c r="Q197" s="18"/>
      <c r="R197" s="17"/>
      <c r="S197" s="18"/>
      <c r="T197" s="18"/>
      <c r="U197" s="18"/>
      <c r="V197" s="17"/>
    </row>
    <row r="198" spans="1:22" ht="11.25">
      <c r="A198" s="48" t="s">
        <v>31</v>
      </c>
      <c r="B198" s="53"/>
      <c r="D198" s="17"/>
      <c r="J198" s="17"/>
      <c r="R198" s="17"/>
      <c r="V198" s="17"/>
    </row>
    <row r="199" spans="1:22" ht="11.25">
      <c r="A199" s="49" t="s">
        <v>25</v>
      </c>
      <c r="B199" s="53">
        <v>1</v>
      </c>
      <c r="D199" s="17">
        <v>1</v>
      </c>
      <c r="I199" s="16">
        <v>1</v>
      </c>
      <c r="J199" s="17"/>
      <c r="K199" s="16">
        <v>1</v>
      </c>
      <c r="R199" s="17"/>
      <c r="S199" s="16">
        <v>1</v>
      </c>
      <c r="V199" s="17"/>
    </row>
    <row r="200" spans="1:22" ht="11.25">
      <c r="A200" s="50" t="s">
        <v>32</v>
      </c>
      <c r="B200" s="66">
        <f>B199/B$9</f>
        <v>0.0038910505836575876</v>
      </c>
      <c r="C200" s="67"/>
      <c r="D200" s="68">
        <f>D199/D$9</f>
        <v>0.010416666666666666</v>
      </c>
      <c r="E200" s="69"/>
      <c r="F200" s="69"/>
      <c r="G200" s="69"/>
      <c r="H200" s="69"/>
      <c r="I200" s="69">
        <f>I199/I$9</f>
        <v>0.004830917874396135</v>
      </c>
      <c r="J200" s="68"/>
      <c r="K200" s="69"/>
      <c r="R200" s="17"/>
      <c r="V200" s="17"/>
    </row>
    <row r="201" spans="1:22" ht="11.25">
      <c r="A201" s="51" t="s">
        <v>33</v>
      </c>
      <c r="B201" s="53">
        <v>2.2</v>
      </c>
      <c r="D201" s="17">
        <v>2.2</v>
      </c>
      <c r="I201" s="16">
        <v>2.2</v>
      </c>
      <c r="J201" s="17"/>
      <c r="K201" s="16">
        <v>2.2</v>
      </c>
      <c r="R201" s="17"/>
      <c r="S201" s="16">
        <v>2.2</v>
      </c>
      <c r="V201" s="17"/>
    </row>
    <row r="202" spans="1:22" ht="11.25">
      <c r="A202" s="49" t="s">
        <v>34</v>
      </c>
      <c r="B202" s="53">
        <v>56</v>
      </c>
      <c r="D202" s="17">
        <v>56</v>
      </c>
      <c r="I202" s="16">
        <v>56</v>
      </c>
      <c r="J202" s="17"/>
      <c r="K202" s="16">
        <v>56</v>
      </c>
      <c r="R202" s="17"/>
      <c r="S202" s="16">
        <v>56</v>
      </c>
      <c r="V202" s="17"/>
    </row>
    <row r="203" spans="1:22" ht="11.25">
      <c r="A203" s="49" t="s">
        <v>40</v>
      </c>
      <c r="B203" s="53">
        <v>2</v>
      </c>
      <c r="C203" s="18"/>
      <c r="D203" s="17">
        <v>2</v>
      </c>
      <c r="I203" s="16">
        <v>2</v>
      </c>
      <c r="J203" s="17"/>
      <c r="N203" s="16">
        <v>1</v>
      </c>
      <c r="O203" s="16">
        <v>1</v>
      </c>
      <c r="R203" s="17"/>
      <c r="V203" s="17"/>
    </row>
    <row r="204" spans="1:22" ht="11.25">
      <c r="A204" s="21" t="s">
        <v>41</v>
      </c>
      <c r="B204" s="62">
        <f>SUM(B189,B203)</f>
        <v>55</v>
      </c>
      <c r="C204" s="65">
        <f>SUM(C189,C203)</f>
        <v>41</v>
      </c>
      <c r="D204" s="64">
        <f>SUM(D189,D203)</f>
        <v>14</v>
      </c>
      <c r="E204" s="65">
        <f aca="true" t="shared" si="19" ref="E204:J204">SUM(E203,E189)</f>
        <v>4</v>
      </c>
      <c r="F204" s="65">
        <f t="shared" si="19"/>
        <v>1</v>
      </c>
      <c r="G204" s="65"/>
      <c r="H204" s="65">
        <f t="shared" si="19"/>
        <v>1</v>
      </c>
      <c r="I204" s="65">
        <f t="shared" si="19"/>
        <v>44</v>
      </c>
      <c r="J204" s="64">
        <f t="shared" si="19"/>
        <v>5</v>
      </c>
      <c r="K204" s="63">
        <f>SUM(K189,K203)</f>
        <v>31</v>
      </c>
      <c r="L204" s="65">
        <f>SUM(L189,L203)</f>
        <v>7</v>
      </c>
      <c r="M204" s="65">
        <f>SUM(M189,M203)</f>
        <v>1</v>
      </c>
      <c r="N204" s="65">
        <f>SUM(N189,N203)</f>
        <v>12</v>
      </c>
      <c r="O204" s="65">
        <f>SUM(O189,O203)</f>
        <v>4</v>
      </c>
      <c r="P204" s="65"/>
      <c r="Q204" s="65"/>
      <c r="R204" s="64"/>
      <c r="V204" s="17"/>
    </row>
    <row r="205" spans="1:22" ht="11.25">
      <c r="A205" s="49" t="s">
        <v>42</v>
      </c>
      <c r="B205" s="66">
        <f aca="true" t="shared" si="20" ref="B205:J205">B204/B$9</f>
        <v>0.2140077821011673</v>
      </c>
      <c r="C205" s="69">
        <f t="shared" si="20"/>
        <v>0.2546583850931677</v>
      </c>
      <c r="D205" s="68">
        <f t="shared" si="20"/>
        <v>0.14583333333333334</v>
      </c>
      <c r="E205" s="69">
        <f t="shared" si="20"/>
        <v>0.19047619047619047</v>
      </c>
      <c r="F205" s="69">
        <f t="shared" si="20"/>
        <v>0.5</v>
      </c>
      <c r="G205" s="69"/>
      <c r="H205" s="69">
        <f t="shared" si="20"/>
        <v>0.14285714285714285</v>
      </c>
      <c r="I205" s="69">
        <f t="shared" si="20"/>
        <v>0.21256038647342995</v>
      </c>
      <c r="J205" s="68">
        <f t="shared" si="20"/>
        <v>0.29411764705882354</v>
      </c>
      <c r="K205" s="69"/>
      <c r="L205" s="69"/>
      <c r="M205" s="69"/>
      <c r="N205" s="69"/>
      <c r="O205" s="69"/>
      <c r="P205" s="69"/>
      <c r="Q205" s="69"/>
      <c r="R205" s="68"/>
      <c r="V205" s="17"/>
    </row>
    <row r="206" spans="1:22" ht="11.25">
      <c r="A206" s="48" t="s">
        <v>35</v>
      </c>
      <c r="B206" s="53"/>
      <c r="D206" s="17"/>
      <c r="F206" s="18"/>
      <c r="J206" s="17"/>
      <c r="R206" s="17"/>
      <c r="V206" s="17"/>
    </row>
    <row r="207" spans="1:22" ht="11.25">
      <c r="A207" s="49" t="s">
        <v>25</v>
      </c>
      <c r="B207" s="53">
        <v>7</v>
      </c>
      <c r="C207" s="16">
        <v>1</v>
      </c>
      <c r="D207" s="17">
        <v>6</v>
      </c>
      <c r="I207" s="16">
        <v>7</v>
      </c>
      <c r="J207" s="17"/>
      <c r="L207" s="16">
        <v>3</v>
      </c>
      <c r="N207" s="16">
        <v>3</v>
      </c>
      <c r="O207" s="16">
        <v>1</v>
      </c>
      <c r="R207" s="17"/>
      <c r="T207" s="16">
        <v>1</v>
      </c>
      <c r="U207" s="16">
        <v>1</v>
      </c>
      <c r="V207" s="17">
        <v>5</v>
      </c>
    </row>
    <row r="208" spans="1:22" ht="11.25">
      <c r="A208" s="49" t="s">
        <v>32</v>
      </c>
      <c r="B208" s="66">
        <f>B207/B$9</f>
        <v>0.027237354085603113</v>
      </c>
      <c r="C208" s="67">
        <f>C207/C$9</f>
        <v>0.006211180124223602</v>
      </c>
      <c r="D208" s="68">
        <f>D207/D$9</f>
        <v>0.0625</v>
      </c>
      <c r="E208" s="69"/>
      <c r="F208" s="69"/>
      <c r="G208" s="69"/>
      <c r="H208" s="69"/>
      <c r="I208" s="69">
        <f>I207/I$9</f>
        <v>0.033816425120772944</v>
      </c>
      <c r="J208" s="68"/>
      <c r="R208" s="17"/>
      <c r="V208" s="17"/>
    </row>
    <row r="209" spans="1:22" ht="11.25">
      <c r="A209" s="51" t="s">
        <v>33</v>
      </c>
      <c r="B209" s="53">
        <v>2.7</v>
      </c>
      <c r="C209" s="16">
        <v>2.4</v>
      </c>
      <c r="D209" s="17">
        <v>2.7</v>
      </c>
      <c r="I209" s="16">
        <v>2.7</v>
      </c>
      <c r="J209" s="17"/>
      <c r="L209" s="16">
        <v>2.2</v>
      </c>
      <c r="N209" s="16">
        <v>3.2</v>
      </c>
      <c r="O209" s="16">
        <v>2.8</v>
      </c>
      <c r="R209" s="17"/>
      <c r="S209" s="59"/>
      <c r="T209" s="16">
        <v>2.3</v>
      </c>
      <c r="U209" s="16">
        <v>1.8</v>
      </c>
      <c r="V209" s="70">
        <v>2.9</v>
      </c>
    </row>
    <row r="210" spans="1:22" ht="11.25">
      <c r="A210" s="49" t="s">
        <v>34</v>
      </c>
      <c r="B210" s="53">
        <v>102</v>
      </c>
      <c r="C210" s="16">
        <v>94</v>
      </c>
      <c r="D210" s="17">
        <v>103</v>
      </c>
      <c r="I210" s="16">
        <v>102</v>
      </c>
      <c r="J210" s="17"/>
      <c r="L210" s="16">
        <v>73</v>
      </c>
      <c r="N210" s="16">
        <v>126</v>
      </c>
      <c r="O210" s="16">
        <v>115</v>
      </c>
      <c r="R210" s="17"/>
      <c r="T210" s="16">
        <v>51</v>
      </c>
      <c r="U210" s="16">
        <v>75</v>
      </c>
      <c r="V210" s="17">
        <v>118</v>
      </c>
    </row>
    <row r="211" spans="1:22" ht="11.25">
      <c r="A211" s="47"/>
      <c r="B211" s="53"/>
      <c r="D211" s="17"/>
      <c r="J211" s="17"/>
      <c r="R211" s="17"/>
      <c r="V211" s="17"/>
    </row>
    <row r="212" spans="1:22" ht="11.25">
      <c r="A212" s="19" t="s">
        <v>53</v>
      </c>
      <c r="B212" s="53"/>
      <c r="C212" s="18"/>
      <c r="D212" s="17"/>
      <c r="E212" s="18"/>
      <c r="F212" s="18"/>
      <c r="G212" s="18"/>
      <c r="H212" s="18"/>
      <c r="I212" s="18"/>
      <c r="J212" s="17"/>
      <c r="K212" s="18"/>
      <c r="L212" s="18"/>
      <c r="M212" s="18"/>
      <c r="N212" s="18"/>
      <c r="O212" s="18"/>
      <c r="P212" s="18"/>
      <c r="Q212" s="18"/>
      <c r="R212" s="17"/>
      <c r="S212" s="18"/>
      <c r="T212" s="18"/>
      <c r="U212" s="18"/>
      <c r="V212" s="17"/>
    </row>
    <row r="213" spans="1:22" ht="11.25">
      <c r="A213" s="48" t="s">
        <v>31</v>
      </c>
      <c r="B213" s="53"/>
      <c r="D213" s="17"/>
      <c r="J213" s="17"/>
      <c r="R213" s="17"/>
      <c r="V213" s="17"/>
    </row>
    <row r="214" spans="1:22" ht="11.25">
      <c r="A214" s="49" t="s">
        <v>25</v>
      </c>
      <c r="B214" s="53">
        <v>8</v>
      </c>
      <c r="C214" s="16">
        <v>4</v>
      </c>
      <c r="D214" s="17">
        <v>4</v>
      </c>
      <c r="H214" s="16">
        <v>1</v>
      </c>
      <c r="I214" s="16">
        <v>7</v>
      </c>
      <c r="J214" s="17"/>
      <c r="K214" s="16">
        <v>8</v>
      </c>
      <c r="R214" s="17"/>
      <c r="T214" s="16">
        <v>4</v>
      </c>
      <c r="U214" s="16">
        <v>2</v>
      </c>
      <c r="V214" s="17">
        <v>2</v>
      </c>
    </row>
    <row r="215" spans="1:22" ht="11.25">
      <c r="A215" s="50" t="s">
        <v>32</v>
      </c>
      <c r="B215" s="66">
        <f>B214/B$9</f>
        <v>0.0311284046692607</v>
      </c>
      <c r="C215" s="68">
        <f>C214/C$9</f>
        <v>0.024844720496894408</v>
      </c>
      <c r="D215" s="68">
        <f>D214/D$9</f>
        <v>0.041666666666666664</v>
      </c>
      <c r="E215" s="69"/>
      <c r="F215" s="69"/>
      <c r="G215" s="69"/>
      <c r="H215" s="69">
        <f>H214/H$9</f>
        <v>0.14285714285714285</v>
      </c>
      <c r="I215" s="69">
        <f>I214/I$9</f>
        <v>0.033816425120772944</v>
      </c>
      <c r="J215" s="68"/>
      <c r="K215" s="69"/>
      <c r="R215" s="17"/>
      <c r="V215" s="17"/>
    </row>
    <row r="216" spans="1:22" ht="11.25">
      <c r="A216" s="51" t="s">
        <v>33</v>
      </c>
      <c r="B216" s="53">
        <v>2.4</v>
      </c>
      <c r="C216" s="16">
        <v>2.5</v>
      </c>
      <c r="D216" s="17">
        <v>2.3</v>
      </c>
      <c r="H216" s="16">
        <v>2.2</v>
      </c>
      <c r="I216" s="16">
        <v>2.4</v>
      </c>
      <c r="J216" s="17"/>
      <c r="K216" s="16">
        <v>2.4</v>
      </c>
      <c r="R216" s="17"/>
      <c r="T216" s="16">
        <v>2.4</v>
      </c>
      <c r="U216" s="16">
        <v>2.6</v>
      </c>
      <c r="V216" s="17">
        <v>2.1</v>
      </c>
    </row>
    <row r="217" spans="1:22" ht="11.25">
      <c r="A217" s="49" t="s">
        <v>34</v>
      </c>
      <c r="B217" s="53">
        <v>65</v>
      </c>
      <c r="C217" s="16">
        <v>65</v>
      </c>
      <c r="D217" s="17">
        <v>64</v>
      </c>
      <c r="H217" s="16">
        <v>94</v>
      </c>
      <c r="I217" s="16">
        <v>60</v>
      </c>
      <c r="J217" s="17"/>
      <c r="K217" s="16">
        <v>65</v>
      </c>
      <c r="R217" s="17"/>
      <c r="T217" s="16">
        <v>46</v>
      </c>
      <c r="U217" s="16">
        <v>74</v>
      </c>
      <c r="V217" s="17">
        <v>94</v>
      </c>
    </row>
    <row r="218" spans="1:22" ht="11.25">
      <c r="A218" s="49" t="s">
        <v>40</v>
      </c>
      <c r="B218" s="53">
        <v>2</v>
      </c>
      <c r="C218" s="18">
        <v>1</v>
      </c>
      <c r="D218" s="17">
        <v>1</v>
      </c>
      <c r="H218" s="16">
        <v>1</v>
      </c>
      <c r="I218" s="16">
        <v>1</v>
      </c>
      <c r="J218" s="17"/>
      <c r="K218" s="16">
        <v>1</v>
      </c>
      <c r="N218" s="16">
        <v>1</v>
      </c>
      <c r="R218" s="17"/>
      <c r="V218" s="17"/>
    </row>
    <row r="219" spans="1:22" ht="11.25">
      <c r="A219" s="21" t="s">
        <v>41</v>
      </c>
      <c r="B219" s="62">
        <f>SUM(B204,B218)</f>
        <v>57</v>
      </c>
      <c r="C219" s="65">
        <f>SUM(C204,C218)</f>
        <v>42</v>
      </c>
      <c r="D219" s="64">
        <f>SUM(D204,D218)</f>
        <v>15</v>
      </c>
      <c r="E219" s="65">
        <f aca="true" t="shared" si="21" ref="E219:J219">SUM(E218,E204)</f>
        <v>4</v>
      </c>
      <c r="F219" s="65">
        <f t="shared" si="21"/>
        <v>1</v>
      </c>
      <c r="G219" s="65"/>
      <c r="H219" s="65">
        <f t="shared" si="21"/>
        <v>2</v>
      </c>
      <c r="I219" s="65">
        <f t="shared" si="21"/>
        <v>45</v>
      </c>
      <c r="J219" s="64">
        <f t="shared" si="21"/>
        <v>5</v>
      </c>
      <c r="K219" s="63">
        <f>SUM(K204,K218)</f>
        <v>32</v>
      </c>
      <c r="L219" s="65">
        <f>SUM(L204,L218)</f>
        <v>7</v>
      </c>
      <c r="M219" s="65">
        <f>SUM(M204,M218)</f>
        <v>1</v>
      </c>
      <c r="N219" s="65">
        <f>SUM(N204,N218)</f>
        <v>13</v>
      </c>
      <c r="O219" s="65">
        <f>SUM(O204,O218)</f>
        <v>4</v>
      </c>
      <c r="P219" s="65"/>
      <c r="Q219" s="65"/>
      <c r="R219" s="64"/>
      <c r="V219" s="17"/>
    </row>
    <row r="220" spans="1:22" ht="11.25">
      <c r="A220" s="49" t="s">
        <v>42</v>
      </c>
      <c r="B220" s="66">
        <f aca="true" t="shared" si="22" ref="B220:J220">B219/B$9</f>
        <v>0.22178988326848248</v>
      </c>
      <c r="C220" s="69">
        <f t="shared" si="22"/>
        <v>0.2608695652173913</v>
      </c>
      <c r="D220" s="68">
        <f t="shared" si="22"/>
        <v>0.15625</v>
      </c>
      <c r="E220" s="69">
        <f t="shared" si="22"/>
        <v>0.19047619047619047</v>
      </c>
      <c r="F220" s="69">
        <f t="shared" si="22"/>
        <v>0.5</v>
      </c>
      <c r="G220" s="69"/>
      <c r="H220" s="69">
        <f t="shared" si="22"/>
        <v>0.2857142857142857</v>
      </c>
      <c r="I220" s="69">
        <f t="shared" si="22"/>
        <v>0.21739130434782608</v>
      </c>
      <c r="J220" s="68">
        <f t="shared" si="22"/>
        <v>0.29411764705882354</v>
      </c>
      <c r="K220" s="69"/>
      <c r="L220" s="69"/>
      <c r="M220" s="69"/>
      <c r="N220" s="69"/>
      <c r="O220" s="69"/>
      <c r="P220" s="69"/>
      <c r="Q220" s="69"/>
      <c r="R220" s="68"/>
      <c r="V220" s="17"/>
    </row>
    <row r="221" spans="1:22" ht="11.25">
      <c r="A221" s="48" t="s">
        <v>35</v>
      </c>
      <c r="B221" s="53"/>
      <c r="D221" s="17"/>
      <c r="F221" s="18"/>
      <c r="J221" s="17"/>
      <c r="R221" s="17"/>
      <c r="V221" s="17"/>
    </row>
    <row r="222" spans="1:22" ht="11.25">
      <c r="A222" s="49" t="s">
        <v>25</v>
      </c>
      <c r="B222" s="53">
        <v>13</v>
      </c>
      <c r="C222" s="16">
        <v>5</v>
      </c>
      <c r="D222" s="17">
        <v>8</v>
      </c>
      <c r="I222" s="16">
        <v>13</v>
      </c>
      <c r="J222" s="17"/>
      <c r="L222" s="16">
        <v>7</v>
      </c>
      <c r="M222" s="16">
        <v>1</v>
      </c>
      <c r="N222" s="16">
        <v>3</v>
      </c>
      <c r="P222" s="16">
        <v>1</v>
      </c>
      <c r="Q222" s="16">
        <v>1</v>
      </c>
      <c r="R222" s="17"/>
      <c r="S222" s="16">
        <v>2</v>
      </c>
      <c r="T222" s="16">
        <v>1</v>
      </c>
      <c r="U222" s="16">
        <v>2</v>
      </c>
      <c r="V222" s="17">
        <v>8</v>
      </c>
    </row>
    <row r="223" spans="1:22" ht="11.25">
      <c r="A223" s="49" t="s">
        <v>32</v>
      </c>
      <c r="B223" s="66">
        <f>B222/B$9</f>
        <v>0.05058365758754864</v>
      </c>
      <c r="C223" s="67">
        <f>C222/C$9</f>
        <v>0.031055900621118012</v>
      </c>
      <c r="D223" s="68">
        <f>D222/D$9</f>
        <v>0.08333333333333333</v>
      </c>
      <c r="E223" s="69"/>
      <c r="F223" s="69"/>
      <c r="G223" s="69"/>
      <c r="H223" s="69"/>
      <c r="I223" s="69">
        <f>I222/I$9</f>
        <v>0.06280193236714976</v>
      </c>
      <c r="J223" s="68"/>
      <c r="R223" s="17"/>
      <c r="V223" s="17"/>
    </row>
    <row r="224" spans="1:22" ht="11.25">
      <c r="A224" s="51" t="s">
        <v>33</v>
      </c>
      <c r="B224" s="53">
        <v>2.7</v>
      </c>
      <c r="C224" s="16">
        <v>2.8</v>
      </c>
      <c r="D224" s="17">
        <v>2.7</v>
      </c>
      <c r="I224" s="16">
        <v>2.7</v>
      </c>
      <c r="J224" s="17"/>
      <c r="L224" s="16">
        <v>2.7</v>
      </c>
      <c r="M224" s="16">
        <v>4</v>
      </c>
      <c r="N224" s="16">
        <v>2.7</v>
      </c>
      <c r="P224" s="16">
        <v>2.9</v>
      </c>
      <c r="Q224" s="16">
        <v>1.6</v>
      </c>
      <c r="R224" s="17"/>
      <c r="S224" s="59">
        <v>2.9</v>
      </c>
      <c r="T224" s="16">
        <v>1.6</v>
      </c>
      <c r="U224" s="16">
        <v>1.9</v>
      </c>
      <c r="V224" s="70">
        <v>3</v>
      </c>
    </row>
    <row r="225" spans="1:22" ht="11.25">
      <c r="A225" s="49" t="s">
        <v>34</v>
      </c>
      <c r="B225" s="53">
        <v>88</v>
      </c>
      <c r="C225" s="16">
        <v>91</v>
      </c>
      <c r="D225" s="17">
        <v>87</v>
      </c>
      <c r="I225" s="16">
        <v>88</v>
      </c>
      <c r="J225" s="17"/>
      <c r="L225" s="16">
        <v>83</v>
      </c>
      <c r="M225" s="16">
        <v>125</v>
      </c>
      <c r="N225" s="16">
        <v>97</v>
      </c>
      <c r="P225" s="16">
        <v>104</v>
      </c>
      <c r="Q225" s="16">
        <v>54</v>
      </c>
      <c r="R225" s="17"/>
      <c r="S225" s="16">
        <v>20</v>
      </c>
      <c r="T225" s="16">
        <v>54</v>
      </c>
      <c r="U225" s="16">
        <v>69</v>
      </c>
      <c r="V225" s="17">
        <v>115</v>
      </c>
    </row>
    <row r="226" spans="1:22" ht="11.25">
      <c r="A226" s="47"/>
      <c r="B226" s="53"/>
      <c r="D226" s="17"/>
      <c r="J226" s="17"/>
      <c r="R226" s="17"/>
      <c r="V226" s="17"/>
    </row>
    <row r="227" spans="1:22" ht="11.25">
      <c r="A227" s="19" t="s">
        <v>54</v>
      </c>
      <c r="B227" s="53"/>
      <c r="C227" s="18"/>
      <c r="D227" s="17"/>
      <c r="E227" s="18"/>
      <c r="F227" s="18"/>
      <c r="G227" s="18"/>
      <c r="H227" s="18"/>
      <c r="I227" s="18"/>
      <c r="J227" s="17"/>
      <c r="K227" s="18"/>
      <c r="L227" s="18"/>
      <c r="M227" s="18"/>
      <c r="N227" s="18"/>
      <c r="O227" s="18"/>
      <c r="P227" s="18"/>
      <c r="Q227" s="18"/>
      <c r="R227" s="17"/>
      <c r="S227" s="18"/>
      <c r="T227" s="18"/>
      <c r="U227" s="18"/>
      <c r="V227" s="17"/>
    </row>
    <row r="228" spans="1:22" ht="11.25">
      <c r="A228" s="48" t="s">
        <v>31</v>
      </c>
      <c r="B228" s="53"/>
      <c r="D228" s="17"/>
      <c r="J228" s="17"/>
      <c r="R228" s="17"/>
      <c r="V228" s="17"/>
    </row>
    <row r="229" spans="1:22" ht="11.25">
      <c r="A229" s="49" t="s">
        <v>25</v>
      </c>
      <c r="B229" s="53">
        <v>8</v>
      </c>
      <c r="C229" s="16">
        <v>3</v>
      </c>
      <c r="D229" s="17">
        <v>5</v>
      </c>
      <c r="E229" s="16">
        <v>1</v>
      </c>
      <c r="H229" s="16">
        <v>1</v>
      </c>
      <c r="I229" s="16">
        <v>6</v>
      </c>
      <c r="J229" s="17">
        <v>1</v>
      </c>
      <c r="K229" s="16">
        <v>8</v>
      </c>
      <c r="R229" s="17"/>
      <c r="S229" s="16">
        <v>2</v>
      </c>
      <c r="T229" s="16">
        <v>1</v>
      </c>
      <c r="U229" s="16">
        <v>5</v>
      </c>
      <c r="V229" s="17"/>
    </row>
    <row r="230" spans="1:22" ht="11.25">
      <c r="A230" s="50" t="s">
        <v>32</v>
      </c>
      <c r="B230" s="66">
        <f>B229/B$9</f>
        <v>0.0311284046692607</v>
      </c>
      <c r="C230" s="68">
        <f>C229/C$9</f>
        <v>0.018633540372670808</v>
      </c>
      <c r="D230" s="68">
        <f>D229/D$9</f>
        <v>0.052083333333333336</v>
      </c>
      <c r="E230" s="69"/>
      <c r="F230" s="69"/>
      <c r="G230" s="69"/>
      <c r="H230" s="69">
        <f>H229/H$9</f>
        <v>0.14285714285714285</v>
      </c>
      <c r="I230" s="69">
        <f>I229/I$9</f>
        <v>0.028985507246376812</v>
      </c>
      <c r="J230" s="68">
        <f>J229/J$9</f>
        <v>0.058823529411764705</v>
      </c>
      <c r="K230" s="69"/>
      <c r="R230" s="17"/>
      <c r="V230" s="17"/>
    </row>
    <row r="231" spans="1:22" ht="11.25">
      <c r="A231" s="51" t="s">
        <v>33</v>
      </c>
      <c r="B231" s="53">
        <v>2.5</v>
      </c>
      <c r="C231" s="16">
        <v>2.4</v>
      </c>
      <c r="D231" s="17">
        <v>2.6</v>
      </c>
      <c r="E231" s="16">
        <v>2.1</v>
      </c>
      <c r="H231" s="16">
        <v>2.2</v>
      </c>
      <c r="I231" s="16">
        <v>2.6</v>
      </c>
      <c r="J231" s="17">
        <v>2.3</v>
      </c>
      <c r="K231" s="16">
        <v>2.5</v>
      </c>
      <c r="R231" s="17"/>
      <c r="S231" s="16">
        <v>2.6</v>
      </c>
      <c r="T231" s="16">
        <v>2.4</v>
      </c>
      <c r="U231" s="16">
        <v>2.5</v>
      </c>
      <c r="V231" s="17"/>
    </row>
    <row r="232" spans="1:22" ht="11.25">
      <c r="A232" s="49" t="s">
        <v>34</v>
      </c>
      <c r="B232" s="53">
        <v>56</v>
      </c>
      <c r="C232" s="16">
        <v>55</v>
      </c>
      <c r="D232" s="17">
        <v>57</v>
      </c>
      <c r="E232" s="16">
        <v>21</v>
      </c>
      <c r="H232" s="16">
        <v>94</v>
      </c>
      <c r="I232" s="16">
        <v>59</v>
      </c>
      <c r="J232" s="17">
        <v>74</v>
      </c>
      <c r="K232" s="16">
        <v>56</v>
      </c>
      <c r="R232" s="17"/>
      <c r="S232" s="16">
        <v>19</v>
      </c>
      <c r="T232" s="16">
        <v>58</v>
      </c>
      <c r="U232" s="16">
        <v>70</v>
      </c>
      <c r="V232" s="17"/>
    </row>
    <row r="233" spans="1:22" ht="11.25">
      <c r="A233" s="49" t="s">
        <v>40</v>
      </c>
      <c r="B233" s="53">
        <v>4</v>
      </c>
      <c r="C233" s="18">
        <v>2</v>
      </c>
      <c r="D233" s="17">
        <v>2</v>
      </c>
      <c r="I233" s="16">
        <v>4</v>
      </c>
      <c r="J233" s="17"/>
      <c r="K233" s="16">
        <v>1</v>
      </c>
      <c r="L233" s="16">
        <v>1</v>
      </c>
      <c r="M233" s="16">
        <v>1</v>
      </c>
      <c r="N233" s="16">
        <v>1</v>
      </c>
      <c r="R233" s="17"/>
      <c r="V233" s="17"/>
    </row>
    <row r="234" spans="1:22" ht="11.25">
      <c r="A234" s="21" t="s">
        <v>41</v>
      </c>
      <c r="B234" s="62">
        <f>SUM(B219,B233)</f>
        <v>61</v>
      </c>
      <c r="C234" s="65">
        <f>SUM(C219,C233)</f>
        <v>44</v>
      </c>
      <c r="D234" s="64">
        <f>SUM(D219,D233)</f>
        <v>17</v>
      </c>
      <c r="E234" s="65">
        <f aca="true" t="shared" si="23" ref="E234:J234">SUM(E233,E219)</f>
        <v>4</v>
      </c>
      <c r="F234" s="65">
        <f t="shared" si="23"/>
        <v>1</v>
      </c>
      <c r="G234" s="65"/>
      <c r="H234" s="65">
        <f t="shared" si="23"/>
        <v>2</v>
      </c>
      <c r="I234" s="65">
        <f t="shared" si="23"/>
        <v>49</v>
      </c>
      <c r="J234" s="64">
        <f t="shared" si="23"/>
        <v>5</v>
      </c>
      <c r="K234" s="63">
        <f>SUM(K219,K233)</f>
        <v>33</v>
      </c>
      <c r="L234" s="65">
        <f>SUM(L219,L233)</f>
        <v>8</v>
      </c>
      <c r="M234" s="65">
        <f>SUM(M219,M233)</f>
        <v>2</v>
      </c>
      <c r="N234" s="65">
        <f>SUM(N219,N233)</f>
        <v>14</v>
      </c>
      <c r="O234" s="65">
        <f>SUM(O219,O233)</f>
        <v>4</v>
      </c>
      <c r="P234" s="65"/>
      <c r="Q234" s="65"/>
      <c r="R234" s="64"/>
      <c r="V234" s="17"/>
    </row>
    <row r="235" spans="1:22" ht="11.25">
      <c r="A235" s="49" t="s">
        <v>42</v>
      </c>
      <c r="B235" s="66">
        <f aca="true" t="shared" si="24" ref="B235:J235">B234/B$9</f>
        <v>0.23735408560311283</v>
      </c>
      <c r="C235" s="69">
        <f t="shared" si="24"/>
        <v>0.2732919254658385</v>
      </c>
      <c r="D235" s="68">
        <f t="shared" si="24"/>
        <v>0.17708333333333334</v>
      </c>
      <c r="E235" s="69">
        <f t="shared" si="24"/>
        <v>0.19047619047619047</v>
      </c>
      <c r="F235" s="69">
        <f t="shared" si="24"/>
        <v>0.5</v>
      </c>
      <c r="G235" s="69"/>
      <c r="H235" s="69">
        <f t="shared" si="24"/>
        <v>0.2857142857142857</v>
      </c>
      <c r="I235" s="69">
        <f t="shared" si="24"/>
        <v>0.23671497584541062</v>
      </c>
      <c r="J235" s="68">
        <f t="shared" si="24"/>
        <v>0.29411764705882354</v>
      </c>
      <c r="K235" s="69"/>
      <c r="L235" s="69"/>
      <c r="M235" s="69"/>
      <c r="N235" s="69"/>
      <c r="O235" s="69"/>
      <c r="P235" s="69"/>
      <c r="Q235" s="69"/>
      <c r="R235" s="68"/>
      <c r="V235" s="17"/>
    </row>
    <row r="236" spans="1:22" ht="11.25">
      <c r="A236" s="48" t="s">
        <v>35</v>
      </c>
      <c r="B236" s="53"/>
      <c r="D236" s="17"/>
      <c r="F236" s="18"/>
      <c r="J236" s="17"/>
      <c r="R236" s="17"/>
      <c r="V236" s="17"/>
    </row>
    <row r="237" spans="1:22" ht="11.25">
      <c r="A237" s="49" t="s">
        <v>25</v>
      </c>
      <c r="B237" s="53">
        <v>10</v>
      </c>
      <c r="C237" s="16">
        <v>4</v>
      </c>
      <c r="D237" s="17">
        <v>6</v>
      </c>
      <c r="I237" s="16">
        <v>10</v>
      </c>
      <c r="J237" s="17"/>
      <c r="L237" s="16">
        <v>7</v>
      </c>
      <c r="M237" s="16">
        <v>1</v>
      </c>
      <c r="N237" s="16">
        <v>1</v>
      </c>
      <c r="P237" s="16">
        <v>1</v>
      </c>
      <c r="R237" s="17"/>
      <c r="T237" s="16">
        <v>1</v>
      </c>
      <c r="V237" s="17">
        <v>9</v>
      </c>
    </row>
    <row r="238" spans="1:22" ht="11.25">
      <c r="A238" s="49" t="s">
        <v>32</v>
      </c>
      <c r="B238" s="66">
        <f>B237/B$9</f>
        <v>0.038910505836575876</v>
      </c>
      <c r="C238" s="67">
        <f>C237/C$9</f>
        <v>0.024844720496894408</v>
      </c>
      <c r="D238" s="68">
        <f>D237/D$9</f>
        <v>0.0625</v>
      </c>
      <c r="E238" s="69"/>
      <c r="F238" s="69"/>
      <c r="G238" s="69"/>
      <c r="H238" s="69"/>
      <c r="I238" s="69">
        <f>I237/I$9</f>
        <v>0.04830917874396135</v>
      </c>
      <c r="J238" s="68"/>
      <c r="R238" s="17"/>
      <c r="V238" s="17"/>
    </row>
    <row r="239" spans="1:22" ht="11.25">
      <c r="A239" s="51" t="s">
        <v>33</v>
      </c>
      <c r="B239" s="53">
        <v>2.9</v>
      </c>
      <c r="C239" s="16">
        <v>2.9</v>
      </c>
      <c r="D239" s="17">
        <v>2.9</v>
      </c>
      <c r="I239" s="16">
        <v>2.9</v>
      </c>
      <c r="J239" s="17"/>
      <c r="L239" s="16">
        <v>2.7</v>
      </c>
      <c r="M239" s="16">
        <v>4</v>
      </c>
      <c r="N239" s="16">
        <v>3</v>
      </c>
      <c r="P239" s="16">
        <v>2.9</v>
      </c>
      <c r="R239" s="17"/>
      <c r="S239" s="59"/>
      <c r="T239" s="16">
        <v>3.4</v>
      </c>
      <c r="V239" s="70">
        <v>2.8</v>
      </c>
    </row>
    <row r="240" spans="1:22" ht="11.25">
      <c r="A240" s="49" t="s">
        <v>34</v>
      </c>
      <c r="B240" s="53">
        <v>109</v>
      </c>
      <c r="C240" s="16">
        <v>119</v>
      </c>
      <c r="D240" s="17">
        <v>103</v>
      </c>
      <c r="I240" s="16">
        <v>109</v>
      </c>
      <c r="J240" s="17"/>
      <c r="L240" s="16">
        <v>101</v>
      </c>
      <c r="M240" s="16">
        <v>137</v>
      </c>
      <c r="N240" s="16">
        <v>138</v>
      </c>
      <c r="P240" s="16">
        <v>114</v>
      </c>
      <c r="R240" s="17"/>
      <c r="T240" s="16">
        <v>36</v>
      </c>
      <c r="V240" s="17">
        <v>118</v>
      </c>
    </row>
    <row r="241" spans="1:22" ht="11.25">
      <c r="A241" s="47"/>
      <c r="B241" s="53"/>
      <c r="D241" s="17"/>
      <c r="J241" s="17"/>
      <c r="R241" s="17"/>
      <c r="V241" s="17"/>
    </row>
    <row r="242" spans="1:22" ht="11.25">
      <c r="A242" s="19" t="s">
        <v>55</v>
      </c>
      <c r="B242" s="53"/>
      <c r="C242" s="18"/>
      <c r="D242" s="17"/>
      <c r="E242" s="18"/>
      <c r="F242" s="18"/>
      <c r="G242" s="18"/>
      <c r="H242" s="18"/>
      <c r="I242" s="18"/>
      <c r="J242" s="17"/>
      <c r="K242" s="18"/>
      <c r="L242" s="18"/>
      <c r="M242" s="18"/>
      <c r="N242" s="18"/>
      <c r="O242" s="18"/>
      <c r="P242" s="18"/>
      <c r="Q242" s="18"/>
      <c r="R242" s="17"/>
      <c r="S242" s="18"/>
      <c r="T242" s="18"/>
      <c r="U242" s="18"/>
      <c r="V242" s="17"/>
    </row>
    <row r="243" spans="1:22" ht="11.25">
      <c r="A243" s="48" t="s">
        <v>31</v>
      </c>
      <c r="B243" s="53"/>
      <c r="D243" s="17"/>
      <c r="J243" s="17"/>
      <c r="R243" s="17"/>
      <c r="V243" s="17"/>
    </row>
    <row r="244" spans="1:22" ht="11.25">
      <c r="A244" s="49" t="s">
        <v>25</v>
      </c>
      <c r="B244" s="53">
        <v>1</v>
      </c>
      <c r="D244" s="17">
        <v>1</v>
      </c>
      <c r="I244" s="16">
        <v>1</v>
      </c>
      <c r="J244" s="17"/>
      <c r="K244" s="16">
        <v>1</v>
      </c>
      <c r="R244" s="17"/>
      <c r="S244" s="16">
        <v>1</v>
      </c>
      <c r="V244" s="17"/>
    </row>
    <row r="245" spans="1:22" ht="11.25">
      <c r="A245" s="50" t="s">
        <v>32</v>
      </c>
      <c r="B245" s="67">
        <f>B244/B$9</f>
        <v>0.0038910505836575876</v>
      </c>
      <c r="C245" s="67">
        <f>C244/C$9</f>
        <v>0</v>
      </c>
      <c r="D245" s="68">
        <f>D244/D$9</f>
        <v>0.010416666666666666</v>
      </c>
      <c r="E245" s="69"/>
      <c r="F245" s="69"/>
      <c r="G245" s="69"/>
      <c r="H245" s="69"/>
      <c r="I245" s="69">
        <f>I244/I$9</f>
        <v>0.004830917874396135</v>
      </c>
      <c r="J245" s="68"/>
      <c r="K245" s="69"/>
      <c r="R245" s="17"/>
      <c r="V245" s="17"/>
    </row>
    <row r="246" spans="1:22" ht="11.25">
      <c r="A246" s="51" t="s">
        <v>33</v>
      </c>
      <c r="B246" s="53">
        <v>3.1</v>
      </c>
      <c r="D246" s="17">
        <v>3.1</v>
      </c>
      <c r="I246" s="16">
        <v>3.1</v>
      </c>
      <c r="J246" s="17"/>
      <c r="K246" s="16">
        <v>3.1</v>
      </c>
      <c r="R246" s="17"/>
      <c r="S246" s="16">
        <v>3.1</v>
      </c>
      <c r="V246" s="17"/>
    </row>
    <row r="247" spans="1:22" ht="11.25">
      <c r="A247" s="49" t="s">
        <v>34</v>
      </c>
      <c r="B247" s="53">
        <v>21</v>
      </c>
      <c r="D247" s="17">
        <v>21</v>
      </c>
      <c r="I247" s="16">
        <v>21</v>
      </c>
      <c r="J247" s="17"/>
      <c r="K247" s="16">
        <v>21</v>
      </c>
      <c r="R247" s="17"/>
      <c r="S247" s="16">
        <v>21</v>
      </c>
      <c r="V247" s="17"/>
    </row>
    <row r="248" spans="1:22" ht="11.25">
      <c r="A248" s="49" t="s">
        <v>40</v>
      </c>
      <c r="B248" s="53">
        <v>3</v>
      </c>
      <c r="C248" s="18">
        <v>2</v>
      </c>
      <c r="D248" s="17">
        <v>1</v>
      </c>
      <c r="I248" s="16">
        <v>2</v>
      </c>
      <c r="J248" s="17">
        <v>1</v>
      </c>
      <c r="K248" s="16">
        <v>1</v>
      </c>
      <c r="L248" s="16">
        <v>2</v>
      </c>
      <c r="R248" s="17"/>
      <c r="V248" s="17"/>
    </row>
    <row r="249" spans="1:22" ht="11.25">
      <c r="A249" s="21" t="s">
        <v>41</v>
      </c>
      <c r="B249" s="62">
        <f>SUM(B234,B248)</f>
        <v>64</v>
      </c>
      <c r="C249" s="65">
        <f>SUM(C234,C248)</f>
        <v>46</v>
      </c>
      <c r="D249" s="64">
        <f>SUM(D234,D248)</f>
        <v>18</v>
      </c>
      <c r="E249" s="65">
        <f>SUM(E248,E234)</f>
        <v>4</v>
      </c>
      <c r="F249" s="65">
        <f>SUM(F248,F234)</f>
        <v>1</v>
      </c>
      <c r="G249" s="65"/>
      <c r="H249" s="65">
        <f>SUM(H248,H234)</f>
        <v>2</v>
      </c>
      <c r="I249" s="65">
        <f>SUM(I248,I234)</f>
        <v>51</v>
      </c>
      <c r="J249" s="64">
        <f>SUM(J248,J234)</f>
        <v>6</v>
      </c>
      <c r="K249" s="63">
        <f>SUM(K234,K248)</f>
        <v>34</v>
      </c>
      <c r="L249" s="65">
        <f>SUM(L234,L248)</f>
        <v>10</v>
      </c>
      <c r="M249" s="65">
        <f>SUM(M234,M248)</f>
        <v>2</v>
      </c>
      <c r="N249" s="65">
        <f>SUM(N234,N248)</f>
        <v>14</v>
      </c>
      <c r="O249" s="65">
        <f>SUM(O234,O248)</f>
        <v>4</v>
      </c>
      <c r="P249" s="65"/>
      <c r="Q249" s="65"/>
      <c r="R249" s="64"/>
      <c r="V249" s="17"/>
    </row>
    <row r="250" spans="1:22" ht="11.25">
      <c r="A250" s="49" t="s">
        <v>42</v>
      </c>
      <c r="B250" s="66">
        <f>B249/B$9</f>
        <v>0.2490272373540856</v>
      </c>
      <c r="C250" s="69">
        <f>C249/C$9</f>
        <v>0.2857142857142857</v>
      </c>
      <c r="D250" s="68">
        <f>D249/D$9</f>
        <v>0.1875</v>
      </c>
      <c r="E250" s="69">
        <f>E249/E$9</f>
        <v>0.19047619047619047</v>
      </c>
      <c r="F250" s="69">
        <f>F249/F$9</f>
        <v>0.5</v>
      </c>
      <c r="G250" s="69"/>
      <c r="H250" s="69">
        <f>H249/H$9</f>
        <v>0.2857142857142857</v>
      </c>
      <c r="I250" s="69">
        <f>I249/I$9</f>
        <v>0.2463768115942029</v>
      </c>
      <c r="J250" s="68">
        <f>J249/J$9</f>
        <v>0.35294117647058826</v>
      </c>
      <c r="K250" s="69"/>
      <c r="L250" s="69"/>
      <c r="M250" s="69"/>
      <c r="N250" s="69"/>
      <c r="O250" s="69"/>
      <c r="P250" s="69"/>
      <c r="Q250" s="69"/>
      <c r="R250" s="68"/>
      <c r="V250" s="17"/>
    </row>
    <row r="251" spans="1:22" ht="11.25">
      <c r="A251" s="48" t="s">
        <v>35</v>
      </c>
      <c r="B251" s="53"/>
      <c r="D251" s="17"/>
      <c r="F251" s="18"/>
      <c r="J251" s="17"/>
      <c r="R251" s="17"/>
      <c r="V251" s="17"/>
    </row>
    <row r="252" spans="1:22" ht="11.25">
      <c r="A252" s="49" t="s">
        <v>25</v>
      </c>
      <c r="B252" s="53">
        <v>3</v>
      </c>
      <c r="C252" s="16">
        <v>2</v>
      </c>
      <c r="D252" s="17">
        <v>1</v>
      </c>
      <c r="I252" s="16">
        <v>3</v>
      </c>
      <c r="J252" s="17"/>
      <c r="L252" s="16">
        <v>3</v>
      </c>
      <c r="R252" s="17"/>
      <c r="V252" s="17">
        <v>3</v>
      </c>
    </row>
    <row r="253" spans="1:22" ht="11.25">
      <c r="A253" s="49" t="s">
        <v>32</v>
      </c>
      <c r="B253" s="66">
        <f>B252/B$9</f>
        <v>0.011673151750972763</v>
      </c>
      <c r="C253" s="67">
        <f>C252/C$9</f>
        <v>0.012422360248447204</v>
      </c>
      <c r="D253" s="68">
        <f>D252/D$9</f>
        <v>0.010416666666666666</v>
      </c>
      <c r="E253" s="69"/>
      <c r="F253" s="69"/>
      <c r="G253" s="69"/>
      <c r="H253" s="69"/>
      <c r="I253" s="69">
        <f>I252/I$9</f>
        <v>0.014492753623188406</v>
      </c>
      <c r="J253" s="68"/>
      <c r="R253" s="17"/>
      <c r="V253" s="17"/>
    </row>
    <row r="254" spans="1:22" ht="11.25">
      <c r="A254" s="51" t="s">
        <v>33</v>
      </c>
      <c r="B254" s="53">
        <v>2.5</v>
      </c>
      <c r="C254" s="16">
        <v>2.7</v>
      </c>
      <c r="D254" s="17">
        <v>2.3</v>
      </c>
      <c r="I254" s="16">
        <v>2.5</v>
      </c>
      <c r="J254" s="17"/>
      <c r="L254" s="16">
        <v>2.5</v>
      </c>
      <c r="R254" s="17"/>
      <c r="S254" s="59"/>
      <c r="V254" s="70">
        <v>2.5</v>
      </c>
    </row>
    <row r="255" spans="1:22" ht="11.25">
      <c r="A255" s="49" t="s">
        <v>34</v>
      </c>
      <c r="B255" s="53">
        <v>124</v>
      </c>
      <c r="C255" s="16">
        <v>129</v>
      </c>
      <c r="D255" s="17">
        <v>115</v>
      </c>
      <c r="I255" s="16">
        <v>124</v>
      </c>
      <c r="J255" s="17"/>
      <c r="L255" s="16">
        <v>124</v>
      </c>
      <c r="R255" s="17"/>
      <c r="V255" s="17">
        <v>124</v>
      </c>
    </row>
    <row r="256" spans="1:22" ht="11.25">
      <c r="A256" s="47"/>
      <c r="B256" s="53"/>
      <c r="D256" s="17"/>
      <c r="J256" s="17"/>
      <c r="R256" s="17"/>
      <c r="V256" s="17"/>
    </row>
    <row r="257" spans="1:22" ht="11.25">
      <c r="A257" s="19" t="s">
        <v>56</v>
      </c>
      <c r="B257" s="53"/>
      <c r="C257" s="18"/>
      <c r="D257" s="17"/>
      <c r="E257" s="18"/>
      <c r="F257" s="18"/>
      <c r="G257" s="18"/>
      <c r="H257" s="18"/>
      <c r="I257" s="18"/>
      <c r="J257" s="17"/>
      <c r="K257" s="18"/>
      <c r="L257" s="18"/>
      <c r="M257" s="18"/>
      <c r="N257" s="18"/>
      <c r="O257" s="18"/>
      <c r="P257" s="18"/>
      <c r="Q257" s="18"/>
      <c r="R257" s="17"/>
      <c r="S257" s="18"/>
      <c r="T257" s="18"/>
      <c r="U257" s="18"/>
      <c r="V257" s="17"/>
    </row>
    <row r="258" spans="1:22" ht="11.25">
      <c r="A258" s="48" t="s">
        <v>31</v>
      </c>
      <c r="B258" s="53"/>
      <c r="D258" s="17"/>
      <c r="J258" s="17"/>
      <c r="R258" s="17"/>
      <c r="V258" s="17"/>
    </row>
    <row r="259" spans="1:22" ht="11.25">
      <c r="A259" s="49" t="s">
        <v>25</v>
      </c>
      <c r="B259" s="53">
        <v>8</v>
      </c>
      <c r="C259" s="16">
        <v>5</v>
      </c>
      <c r="D259" s="17">
        <v>3</v>
      </c>
      <c r="E259" s="16">
        <v>1</v>
      </c>
      <c r="I259" s="16">
        <v>7</v>
      </c>
      <c r="J259" s="17"/>
      <c r="K259" s="16">
        <v>8</v>
      </c>
      <c r="R259" s="17"/>
      <c r="S259" s="16">
        <v>5</v>
      </c>
      <c r="T259" s="16">
        <v>1</v>
      </c>
      <c r="U259" s="16">
        <v>2</v>
      </c>
      <c r="V259" s="17"/>
    </row>
    <row r="260" spans="1:22" ht="11.25">
      <c r="A260" s="50" t="s">
        <v>32</v>
      </c>
      <c r="B260" s="67">
        <f>B259/B$9</f>
        <v>0.0311284046692607</v>
      </c>
      <c r="C260" s="67">
        <f>C259/C$9</f>
        <v>0.031055900621118012</v>
      </c>
      <c r="D260" s="68">
        <f>D259/D$9</f>
        <v>0.03125</v>
      </c>
      <c r="E260" s="69">
        <f>E259/E$9</f>
        <v>0.047619047619047616</v>
      </c>
      <c r="F260" s="69"/>
      <c r="G260" s="69"/>
      <c r="H260" s="69"/>
      <c r="I260" s="69">
        <f>I259/I$9</f>
        <v>0.033816425120772944</v>
      </c>
      <c r="J260" s="68"/>
      <c r="K260" s="69"/>
      <c r="R260" s="17"/>
      <c r="V260" s="17"/>
    </row>
    <row r="261" spans="1:22" ht="11.25">
      <c r="A261" s="51" t="s">
        <v>33</v>
      </c>
      <c r="B261" s="53">
        <v>2.2</v>
      </c>
      <c r="C261" s="16">
        <v>1.8</v>
      </c>
      <c r="D261" s="17">
        <v>2.8</v>
      </c>
      <c r="E261" s="16">
        <v>1.4</v>
      </c>
      <c r="I261" s="16">
        <v>2.3</v>
      </c>
      <c r="J261" s="17"/>
      <c r="K261" s="16">
        <v>2.2</v>
      </c>
      <c r="R261" s="17"/>
      <c r="S261" s="16">
        <v>1.8</v>
      </c>
      <c r="T261" s="16">
        <v>3.2</v>
      </c>
      <c r="U261" s="16">
        <v>2.6</v>
      </c>
      <c r="V261" s="17"/>
    </row>
    <row r="262" spans="1:22" ht="11.25">
      <c r="A262" s="49" t="s">
        <v>34</v>
      </c>
      <c r="B262" s="53">
        <v>33</v>
      </c>
      <c r="C262" s="16">
        <v>17</v>
      </c>
      <c r="D262" s="17">
        <v>58</v>
      </c>
      <c r="E262" s="16">
        <v>21</v>
      </c>
      <c r="I262" s="16">
        <v>34</v>
      </c>
      <c r="J262" s="17"/>
      <c r="K262" s="16">
        <v>33</v>
      </c>
      <c r="R262" s="17"/>
      <c r="S262" s="16">
        <v>14</v>
      </c>
      <c r="T262" s="16">
        <v>40</v>
      </c>
      <c r="U262" s="16">
        <v>76</v>
      </c>
      <c r="V262" s="17"/>
    </row>
    <row r="263" spans="1:22" ht="11.25">
      <c r="A263" s="21" t="s">
        <v>41</v>
      </c>
      <c r="B263" s="62">
        <f>B249</f>
        <v>64</v>
      </c>
      <c r="C263" s="63">
        <f aca="true" t="shared" si="25" ref="C263:O263">C249</f>
        <v>46</v>
      </c>
      <c r="D263" s="64">
        <f t="shared" si="25"/>
        <v>18</v>
      </c>
      <c r="E263" s="65">
        <f t="shared" si="25"/>
        <v>4</v>
      </c>
      <c r="F263" s="65">
        <f t="shared" si="25"/>
        <v>1</v>
      </c>
      <c r="G263" s="65"/>
      <c r="H263" s="65">
        <f t="shared" si="25"/>
        <v>2</v>
      </c>
      <c r="I263" s="65">
        <f t="shared" si="25"/>
        <v>51</v>
      </c>
      <c r="J263" s="64">
        <f t="shared" si="25"/>
        <v>6</v>
      </c>
      <c r="K263" s="63">
        <f t="shared" si="25"/>
        <v>34</v>
      </c>
      <c r="L263" s="65">
        <f t="shared" si="25"/>
        <v>10</v>
      </c>
      <c r="M263" s="65">
        <f t="shared" si="25"/>
        <v>2</v>
      </c>
      <c r="N263" s="65">
        <f t="shared" si="25"/>
        <v>14</v>
      </c>
      <c r="O263" s="65">
        <f t="shared" si="25"/>
        <v>4</v>
      </c>
      <c r="P263" s="18"/>
      <c r="R263" s="17"/>
      <c r="V263" s="17"/>
    </row>
    <row r="264" spans="1:22" ht="11.25">
      <c r="A264" s="49" t="s">
        <v>42</v>
      </c>
      <c r="B264" s="66">
        <f>B263/B$9</f>
        <v>0.2490272373540856</v>
      </c>
      <c r="C264" s="69">
        <f>C263/C$9</f>
        <v>0.2857142857142857</v>
      </c>
      <c r="D264" s="68">
        <f>D263/D$9</f>
        <v>0.1875</v>
      </c>
      <c r="E264" s="69">
        <f>E263/E$9</f>
        <v>0.19047619047619047</v>
      </c>
      <c r="F264" s="69">
        <f>F263/F$9</f>
        <v>0.5</v>
      </c>
      <c r="G264" s="69"/>
      <c r="H264" s="69">
        <f>H263/H$9</f>
        <v>0.2857142857142857</v>
      </c>
      <c r="I264" s="69">
        <f>I263/I$9</f>
        <v>0.2463768115942029</v>
      </c>
      <c r="J264" s="68">
        <f>J263/J$9</f>
        <v>0.35294117647058826</v>
      </c>
      <c r="K264" s="69"/>
      <c r="L264" s="69"/>
      <c r="M264" s="69"/>
      <c r="N264" s="69"/>
      <c r="O264" s="69"/>
      <c r="R264" s="17"/>
      <c r="V264" s="17"/>
    </row>
    <row r="265" spans="1:22" ht="11.25">
      <c r="A265" s="48" t="s">
        <v>35</v>
      </c>
      <c r="B265" s="53"/>
      <c r="D265" s="17"/>
      <c r="F265" s="18"/>
      <c r="J265" s="17"/>
      <c r="R265" s="17"/>
      <c r="V265" s="17"/>
    </row>
    <row r="266" spans="1:22" ht="11.25">
      <c r="A266" s="49" t="s">
        <v>25</v>
      </c>
      <c r="B266" s="53">
        <v>8</v>
      </c>
      <c r="C266" s="16">
        <v>3</v>
      </c>
      <c r="D266" s="17">
        <v>5</v>
      </c>
      <c r="E266" s="16">
        <v>1</v>
      </c>
      <c r="I266" s="16">
        <v>7</v>
      </c>
      <c r="J266" s="17"/>
      <c r="L266" s="16">
        <v>5</v>
      </c>
      <c r="N266" s="16">
        <v>2</v>
      </c>
      <c r="P266" s="16">
        <v>1</v>
      </c>
      <c r="R266" s="17"/>
      <c r="S266" s="16">
        <v>1</v>
      </c>
      <c r="T266" s="16">
        <v>1</v>
      </c>
      <c r="U266" s="16">
        <v>1</v>
      </c>
      <c r="V266" s="17">
        <v>5</v>
      </c>
    </row>
    <row r="267" spans="1:22" ht="11.25">
      <c r="A267" s="49" t="s">
        <v>32</v>
      </c>
      <c r="B267" s="66">
        <f>B266/B$9</f>
        <v>0.0311284046692607</v>
      </c>
      <c r="C267" s="67">
        <f>C266/C$9</f>
        <v>0.018633540372670808</v>
      </c>
      <c r="D267" s="68">
        <f>D266/D$9</f>
        <v>0.052083333333333336</v>
      </c>
      <c r="E267" s="69">
        <f>E266/E$9</f>
        <v>0.047619047619047616</v>
      </c>
      <c r="F267" s="69"/>
      <c r="G267" s="69"/>
      <c r="H267" s="69"/>
      <c r="I267" s="69">
        <f>I266/I$9</f>
        <v>0.033816425120772944</v>
      </c>
      <c r="J267" s="68"/>
      <c r="R267" s="17"/>
      <c r="V267" s="17"/>
    </row>
    <row r="268" spans="1:22" ht="11.25">
      <c r="A268" s="51" t="s">
        <v>33</v>
      </c>
      <c r="B268" s="53">
        <v>2.2</v>
      </c>
      <c r="C268" s="16">
        <v>1.6</v>
      </c>
      <c r="D268" s="17">
        <v>2.5</v>
      </c>
      <c r="E268" s="16">
        <v>0.5</v>
      </c>
      <c r="I268" s="16">
        <v>2.4</v>
      </c>
      <c r="J268" s="17"/>
      <c r="L268" s="16">
        <v>2.5</v>
      </c>
      <c r="N268" s="16">
        <v>1.1</v>
      </c>
      <c r="P268" s="16">
        <v>2.9</v>
      </c>
      <c r="R268" s="17"/>
      <c r="S268" s="59">
        <v>0.5</v>
      </c>
      <c r="T268" s="16">
        <v>3.3</v>
      </c>
      <c r="U268" s="16">
        <v>2.4</v>
      </c>
      <c r="V268" s="70">
        <v>2.3</v>
      </c>
    </row>
    <row r="269" spans="1:22" ht="11.25">
      <c r="A269" s="49" t="s">
        <v>34</v>
      </c>
      <c r="B269" s="53">
        <v>89</v>
      </c>
      <c r="C269" s="16">
        <v>78</v>
      </c>
      <c r="D269" s="17">
        <v>95</v>
      </c>
      <c r="E269" s="16">
        <v>3</v>
      </c>
      <c r="I269" s="16">
        <v>101</v>
      </c>
      <c r="J269" s="17"/>
      <c r="L269" s="16">
        <v>98</v>
      </c>
      <c r="N269" s="16">
        <v>50</v>
      </c>
      <c r="P269" s="16">
        <v>120</v>
      </c>
      <c r="R269" s="17"/>
      <c r="S269" s="16">
        <v>3</v>
      </c>
      <c r="T269" s="16">
        <v>51</v>
      </c>
      <c r="U269" s="16">
        <v>86</v>
      </c>
      <c r="V269" s="17">
        <v>114</v>
      </c>
    </row>
    <row r="270" spans="1:22" ht="11.25">
      <c r="A270" s="47"/>
      <c r="B270" s="53"/>
      <c r="D270" s="17"/>
      <c r="J270" s="17"/>
      <c r="R270" s="17"/>
      <c r="V270" s="17"/>
    </row>
    <row r="271" spans="1:22" ht="11.25">
      <c r="A271" s="19" t="s">
        <v>57</v>
      </c>
      <c r="B271" s="53"/>
      <c r="C271" s="18"/>
      <c r="D271" s="17"/>
      <c r="E271" s="18"/>
      <c r="F271" s="18"/>
      <c r="G271" s="18"/>
      <c r="H271" s="18"/>
      <c r="I271" s="18"/>
      <c r="J271" s="17"/>
      <c r="K271" s="18"/>
      <c r="L271" s="18"/>
      <c r="M271" s="18"/>
      <c r="N271" s="18"/>
      <c r="O271" s="18"/>
      <c r="P271" s="18"/>
      <c r="Q271" s="18"/>
      <c r="R271" s="17"/>
      <c r="S271" s="18"/>
      <c r="T271" s="18"/>
      <c r="U271" s="18"/>
      <c r="V271" s="17"/>
    </row>
    <row r="272" spans="1:22" ht="11.25">
      <c r="A272" s="48" t="s">
        <v>31</v>
      </c>
      <c r="B272" s="53"/>
      <c r="D272" s="17"/>
      <c r="J272" s="17"/>
      <c r="R272" s="17"/>
      <c r="V272" s="17"/>
    </row>
    <row r="273" spans="1:22" ht="11.25">
      <c r="A273" s="49" t="s">
        <v>25</v>
      </c>
      <c r="B273" s="53">
        <v>10</v>
      </c>
      <c r="C273" s="16">
        <v>6</v>
      </c>
      <c r="D273" s="17">
        <v>4</v>
      </c>
      <c r="E273" s="16">
        <v>1</v>
      </c>
      <c r="I273" s="16">
        <v>8</v>
      </c>
      <c r="J273" s="17">
        <v>1</v>
      </c>
      <c r="K273" s="16">
        <v>10</v>
      </c>
      <c r="R273" s="17"/>
      <c r="S273" s="16">
        <v>3</v>
      </c>
      <c r="T273" s="16">
        <v>5</v>
      </c>
      <c r="U273" s="16">
        <v>1</v>
      </c>
      <c r="V273" s="17">
        <v>1</v>
      </c>
    </row>
    <row r="274" spans="1:22" ht="11.25">
      <c r="A274" s="50" t="s">
        <v>32</v>
      </c>
      <c r="B274" s="67">
        <f>B273/B$9</f>
        <v>0.038910505836575876</v>
      </c>
      <c r="C274" s="67">
        <f>C273/C$9</f>
        <v>0.037267080745341616</v>
      </c>
      <c r="D274" s="68">
        <f>D273/D$9</f>
        <v>0.041666666666666664</v>
      </c>
      <c r="E274" s="69">
        <f>E273/E$9</f>
        <v>0.047619047619047616</v>
      </c>
      <c r="F274" s="69"/>
      <c r="G274" s="69"/>
      <c r="H274" s="69"/>
      <c r="I274" s="69">
        <f>I273/I$9</f>
        <v>0.03864734299516908</v>
      </c>
      <c r="J274" s="68"/>
      <c r="K274" s="69"/>
      <c r="R274" s="17"/>
      <c r="V274" s="17"/>
    </row>
    <row r="275" spans="1:22" ht="11.25">
      <c r="A275" s="51" t="s">
        <v>33</v>
      </c>
      <c r="B275" s="80">
        <v>2</v>
      </c>
      <c r="C275" s="16">
        <v>1.9</v>
      </c>
      <c r="D275" s="17">
        <v>2.1</v>
      </c>
      <c r="E275" s="16">
        <v>1.6</v>
      </c>
      <c r="I275" s="16">
        <v>2.3</v>
      </c>
      <c r="J275" s="17">
        <v>0</v>
      </c>
      <c r="K275" s="16">
        <v>2</v>
      </c>
      <c r="R275" s="17"/>
      <c r="S275" s="16">
        <v>0.7</v>
      </c>
      <c r="T275" s="16">
        <v>2.5</v>
      </c>
      <c r="U275" s="16">
        <v>2.8</v>
      </c>
      <c r="V275" s="17">
        <v>2.4</v>
      </c>
    </row>
    <row r="276" spans="1:22" ht="11.25">
      <c r="A276" s="49" t="s">
        <v>34</v>
      </c>
      <c r="B276" s="53">
        <v>43</v>
      </c>
      <c r="C276" s="16">
        <v>28</v>
      </c>
      <c r="D276" s="17">
        <v>65</v>
      </c>
      <c r="E276" s="16">
        <v>30</v>
      </c>
      <c r="I276" s="16">
        <v>50</v>
      </c>
      <c r="J276" s="17">
        <v>0</v>
      </c>
      <c r="K276" s="16">
        <v>43</v>
      </c>
      <c r="R276" s="17"/>
      <c r="S276" s="16">
        <v>7</v>
      </c>
      <c r="T276" s="16">
        <v>41</v>
      </c>
      <c r="U276" s="16">
        <v>83</v>
      </c>
      <c r="V276" s="17">
        <v>119</v>
      </c>
    </row>
    <row r="277" spans="1:22" ht="11.25">
      <c r="A277" s="21" t="s">
        <v>41</v>
      </c>
      <c r="B277" s="62">
        <f>B263</f>
        <v>64</v>
      </c>
      <c r="C277" s="63">
        <f aca="true" t="shared" si="26" ref="C277:O277">C263</f>
        <v>46</v>
      </c>
      <c r="D277" s="64">
        <f t="shared" si="26"/>
        <v>18</v>
      </c>
      <c r="E277" s="65">
        <f t="shared" si="26"/>
        <v>4</v>
      </c>
      <c r="F277" s="65">
        <f t="shared" si="26"/>
        <v>1</v>
      </c>
      <c r="G277" s="65"/>
      <c r="H277" s="65">
        <f t="shared" si="26"/>
        <v>2</v>
      </c>
      <c r="I277" s="65">
        <f t="shared" si="26"/>
        <v>51</v>
      </c>
      <c r="J277" s="64">
        <f t="shared" si="26"/>
        <v>6</v>
      </c>
      <c r="K277" s="63">
        <f t="shared" si="26"/>
        <v>34</v>
      </c>
      <c r="L277" s="65">
        <f t="shared" si="26"/>
        <v>10</v>
      </c>
      <c r="M277" s="65">
        <f t="shared" si="26"/>
        <v>2</v>
      </c>
      <c r="N277" s="65">
        <f t="shared" si="26"/>
        <v>14</v>
      </c>
      <c r="O277" s="65">
        <f t="shared" si="26"/>
        <v>4</v>
      </c>
      <c r="P277" s="18"/>
      <c r="R277" s="17"/>
      <c r="V277" s="17"/>
    </row>
    <row r="278" spans="1:22" ht="11.25">
      <c r="A278" s="49" t="s">
        <v>42</v>
      </c>
      <c r="B278" s="66">
        <f>B277/B$9</f>
        <v>0.2490272373540856</v>
      </c>
      <c r="C278" s="69">
        <f>C277/C$9</f>
        <v>0.2857142857142857</v>
      </c>
      <c r="D278" s="68">
        <f>D277/D$9</f>
        <v>0.1875</v>
      </c>
      <c r="E278" s="69">
        <f>E277/E$9</f>
        <v>0.19047619047619047</v>
      </c>
      <c r="F278" s="69">
        <f>F277/F$9</f>
        <v>0.5</v>
      </c>
      <c r="G278" s="69"/>
      <c r="H278" s="69">
        <f>H277/H$9</f>
        <v>0.2857142857142857</v>
      </c>
      <c r="I278" s="69">
        <f>I277/I$9</f>
        <v>0.2463768115942029</v>
      </c>
      <c r="J278" s="68">
        <f>J277/J$9</f>
        <v>0.35294117647058826</v>
      </c>
      <c r="K278" s="69"/>
      <c r="L278" s="69"/>
      <c r="M278" s="69"/>
      <c r="N278" s="69"/>
      <c r="O278" s="69"/>
      <c r="R278" s="17"/>
      <c r="V278" s="17"/>
    </row>
    <row r="279" spans="1:22" ht="11.25">
      <c r="A279" s="48" t="s">
        <v>35</v>
      </c>
      <c r="B279" s="53"/>
      <c r="D279" s="17"/>
      <c r="F279" s="18"/>
      <c r="J279" s="17"/>
      <c r="R279" s="17"/>
      <c r="V279" s="17"/>
    </row>
    <row r="280" spans="1:22" ht="11.25">
      <c r="A280" s="49" t="s">
        <v>25</v>
      </c>
      <c r="B280" s="53">
        <v>7</v>
      </c>
      <c r="C280" s="16">
        <v>1</v>
      </c>
      <c r="D280" s="17">
        <v>6</v>
      </c>
      <c r="I280" s="16">
        <v>7</v>
      </c>
      <c r="J280" s="17"/>
      <c r="L280" s="16">
        <v>4</v>
      </c>
      <c r="N280" s="16">
        <v>2</v>
      </c>
      <c r="P280" s="16">
        <v>1</v>
      </c>
      <c r="R280" s="17"/>
      <c r="S280" s="16">
        <v>1</v>
      </c>
      <c r="U280" s="16">
        <v>1</v>
      </c>
      <c r="V280" s="17">
        <v>5</v>
      </c>
    </row>
    <row r="281" spans="1:22" ht="11.25">
      <c r="A281" s="49" t="s">
        <v>32</v>
      </c>
      <c r="B281" s="66">
        <f>B280/B$9</f>
        <v>0.027237354085603113</v>
      </c>
      <c r="C281" s="67">
        <f>C280/C$9</f>
        <v>0.006211180124223602</v>
      </c>
      <c r="D281" s="68">
        <f>D280/D$9</f>
        <v>0.0625</v>
      </c>
      <c r="E281" s="69"/>
      <c r="F281" s="69"/>
      <c r="G281" s="69"/>
      <c r="H281" s="69"/>
      <c r="I281" s="69">
        <f>I280/I$9</f>
        <v>0.033816425120772944</v>
      </c>
      <c r="J281" s="68"/>
      <c r="R281" s="17"/>
      <c r="V281" s="17"/>
    </row>
    <row r="282" spans="1:22" ht="11.25">
      <c r="A282" s="51" t="s">
        <v>33</v>
      </c>
      <c r="B282" s="53">
        <v>2.1</v>
      </c>
      <c r="C282" s="16">
        <v>1.8</v>
      </c>
      <c r="D282" s="17">
        <v>2.2</v>
      </c>
      <c r="I282" s="16">
        <v>2.1</v>
      </c>
      <c r="J282" s="17"/>
      <c r="L282" s="16">
        <v>2.4</v>
      </c>
      <c r="N282" s="59">
        <v>1</v>
      </c>
      <c r="P282" s="16">
        <v>2.9</v>
      </c>
      <c r="R282" s="17"/>
      <c r="S282" s="59">
        <v>0.3</v>
      </c>
      <c r="U282" s="16">
        <v>3.4</v>
      </c>
      <c r="V282" s="70">
        <v>2.2</v>
      </c>
    </row>
    <row r="283" spans="1:22" ht="11.25">
      <c r="A283" s="49" t="s">
        <v>34</v>
      </c>
      <c r="B283" s="53">
        <v>87</v>
      </c>
      <c r="C283" s="16">
        <v>101</v>
      </c>
      <c r="D283" s="17">
        <v>85</v>
      </c>
      <c r="I283" s="16">
        <v>87</v>
      </c>
      <c r="J283" s="17"/>
      <c r="L283" s="16">
        <v>97</v>
      </c>
      <c r="N283" s="16">
        <v>51</v>
      </c>
      <c r="P283" s="16">
        <v>121</v>
      </c>
      <c r="R283" s="17"/>
      <c r="S283" s="16">
        <v>1</v>
      </c>
      <c r="U283" s="16">
        <v>67</v>
      </c>
      <c r="V283" s="17">
        <v>108</v>
      </c>
    </row>
  </sheetData>
  <sheetProtection/>
  <mergeCells count="10">
    <mergeCell ref="A3:V3"/>
    <mergeCell ref="W3:AG3"/>
    <mergeCell ref="A1:V1"/>
    <mergeCell ref="W1:AG1"/>
    <mergeCell ref="A2:V2"/>
    <mergeCell ref="W2:AG2"/>
    <mergeCell ref="C5:D5"/>
    <mergeCell ref="E5:J5"/>
    <mergeCell ref="K5:R5"/>
    <mergeCell ref="S5:V5"/>
  </mergeCells>
  <printOptions/>
  <pageMargins left="0.51" right="0.46" top="0.49" bottom="0.5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cp:lastPrinted>2003-11-21T16:28:53Z</cp:lastPrinted>
  <dcterms:created xsi:type="dcterms:W3CDTF">2002-09-20T16:01:04Z</dcterms:created>
  <dcterms:modified xsi:type="dcterms:W3CDTF">2009-03-12T20:23:01Z</dcterms:modified>
  <cp:category/>
  <cp:version/>
  <cp:contentType/>
  <cp:contentStatus/>
</cp:coreProperties>
</file>